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8085" firstSheet="5" activeTab="5"/>
  </bookViews>
  <sheets>
    <sheet name="Jan2012" sheetId="1" r:id="rId1"/>
    <sheet name="Feb2012" sheetId="2" r:id="rId2"/>
    <sheet name="March2012" sheetId="3" r:id="rId3"/>
    <sheet name="April2012" sheetId="4" r:id="rId4"/>
    <sheet name="May2012 " sheetId="5" r:id="rId5"/>
    <sheet name="Dec 2012 " sheetId="14" r:id="rId6"/>
  </sheets>
  <calcPr calcId="125725"/>
</workbook>
</file>

<file path=xl/calcChain.xml><?xml version="1.0" encoding="utf-8"?>
<calcChain xmlns="http://schemas.openxmlformats.org/spreadsheetml/2006/main">
  <c r="F6" i="14"/>
  <c r="F18" s="1"/>
  <c r="C18"/>
  <c r="C21" s="1"/>
  <c r="F21" s="1"/>
  <c r="F19" s="1"/>
  <c r="F9"/>
  <c r="F12"/>
  <c r="F13"/>
  <c r="F14"/>
  <c r="F15"/>
  <c r="F16"/>
  <c r="F17"/>
  <c r="H18"/>
  <c r="I18"/>
  <c r="J18"/>
  <c r="F2" i="5"/>
  <c r="F3"/>
  <c r="F4"/>
  <c r="F66" s="1"/>
  <c r="F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C66"/>
  <c r="G66"/>
  <c r="H66"/>
  <c r="I66"/>
  <c r="J66"/>
  <c r="K66"/>
  <c r="L66"/>
  <c r="M66"/>
  <c r="N66"/>
  <c r="O66"/>
  <c r="P66"/>
  <c r="Q66"/>
  <c r="R66"/>
  <c r="S66"/>
  <c r="T66"/>
  <c r="U66"/>
  <c r="V66"/>
  <c r="W66"/>
  <c r="C69"/>
  <c r="F69" s="1"/>
  <c r="F67" s="1"/>
  <c r="F2" i="4"/>
  <c r="F3"/>
  <c r="F57" s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C57"/>
  <c r="G57"/>
  <c r="H57"/>
  <c r="I57"/>
  <c r="J57"/>
  <c r="K57"/>
  <c r="L57"/>
  <c r="M57"/>
  <c r="N57"/>
  <c r="O57"/>
  <c r="P57"/>
  <c r="Q57"/>
  <c r="R57"/>
  <c r="S57"/>
  <c r="T57"/>
  <c r="U57"/>
  <c r="V57"/>
  <c r="W57"/>
  <c r="C60"/>
  <c r="F60"/>
  <c r="F2" i="3"/>
  <c r="F67" s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C67"/>
  <c r="G67"/>
  <c r="H67"/>
  <c r="I67"/>
  <c r="J67"/>
  <c r="K67"/>
  <c r="L67"/>
  <c r="M67"/>
  <c r="N67"/>
  <c r="O67"/>
  <c r="P67"/>
  <c r="Q67"/>
  <c r="R67"/>
  <c r="S67"/>
  <c r="T67"/>
  <c r="U67"/>
  <c r="V67"/>
  <c r="C70"/>
  <c r="F70" s="1"/>
  <c r="F2" i="2"/>
  <c r="F3"/>
  <c r="F4"/>
  <c r="F49" s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C49"/>
  <c r="G49"/>
  <c r="H49"/>
  <c r="I49"/>
  <c r="J49"/>
  <c r="K49"/>
  <c r="L49"/>
  <c r="M49"/>
  <c r="N49"/>
  <c r="O49"/>
  <c r="P49"/>
  <c r="Q49"/>
  <c r="R49"/>
  <c r="S49"/>
  <c r="T49"/>
  <c r="U49"/>
  <c r="C52"/>
  <c r="F52"/>
  <c r="F2" i="1"/>
  <c r="F3"/>
  <c r="F4"/>
  <c r="F5"/>
  <c r="F6"/>
  <c r="F7"/>
  <c r="K8"/>
  <c r="F8" s="1"/>
  <c r="F9"/>
  <c r="F10"/>
  <c r="F11"/>
  <c r="F12"/>
  <c r="C13"/>
  <c r="G13"/>
  <c r="H13"/>
  <c r="I13"/>
  <c r="J13"/>
  <c r="L13"/>
  <c r="M13"/>
  <c r="O13"/>
  <c r="P13"/>
  <c r="Q13"/>
  <c r="R13"/>
  <c r="S13"/>
  <c r="T13"/>
  <c r="C16"/>
  <c r="F16" s="1"/>
  <c r="G18" i="14"/>
  <c r="F68" i="3" l="1"/>
  <c r="F13" i="1"/>
  <c r="F14" s="1"/>
  <c r="F50" i="2"/>
  <c r="F58" i="4"/>
  <c r="K13" i="1"/>
</calcChain>
</file>

<file path=xl/sharedStrings.xml><?xml version="1.0" encoding="utf-8"?>
<sst xmlns="http://schemas.openxmlformats.org/spreadsheetml/2006/main" count="633" uniqueCount="316">
  <si>
    <t>DATE</t>
  </si>
  <si>
    <t>DETAILS</t>
  </si>
  <si>
    <t>CASH IN</t>
  </si>
  <si>
    <t>PCV</t>
  </si>
  <si>
    <t>PARICULARS</t>
  </si>
  <si>
    <t>TOTAL</t>
  </si>
  <si>
    <t xml:space="preserve">STATIONERY/ </t>
  </si>
  <si>
    <t xml:space="preserve"> TEL &amp; POSTAGE</t>
  </si>
  <si>
    <t>CATERING</t>
  </si>
  <si>
    <t>TRAVELLING/</t>
  </si>
  <si>
    <t>NHIF</t>
  </si>
  <si>
    <t>MARKETING EXPEN</t>
  </si>
  <si>
    <t>BUSINESS TENDERS</t>
  </si>
  <si>
    <t>CREDITORS</t>
  </si>
  <si>
    <t xml:space="preserve">INTERNET &amp; WEB </t>
  </si>
  <si>
    <t>COMPUTER EXPENSES</t>
  </si>
  <si>
    <t>BANK</t>
  </si>
  <si>
    <t>OFFICE EXPENSES</t>
  </si>
  <si>
    <t>BAL B/F</t>
  </si>
  <si>
    <t>BAL C/F</t>
  </si>
  <si>
    <t xml:space="preserve"> </t>
  </si>
  <si>
    <t xml:space="preserve">  </t>
  </si>
  <si>
    <t>PCV 001</t>
  </si>
  <si>
    <t>Purchases</t>
  </si>
  <si>
    <t>PURCHASES</t>
  </si>
  <si>
    <t>REPAIRS &amp; MAINT</t>
  </si>
  <si>
    <t>PCV 002</t>
  </si>
  <si>
    <t>PCV 003</t>
  </si>
  <si>
    <t>Purchases/Stationary/Travell</t>
  </si>
  <si>
    <t>PCV 004</t>
  </si>
  <si>
    <t>PCV 005</t>
  </si>
  <si>
    <t>PCV 006</t>
  </si>
  <si>
    <t>Repairs/Fuel//Travelling</t>
  </si>
  <si>
    <t>PCV 007</t>
  </si>
  <si>
    <t>Salary and Wages</t>
  </si>
  <si>
    <t>SALARY AND WAGES</t>
  </si>
  <si>
    <t>PCV 008</t>
  </si>
  <si>
    <t>PCV 009</t>
  </si>
  <si>
    <t>CONSULTANCY</t>
  </si>
  <si>
    <t>PCV 010</t>
  </si>
  <si>
    <t>Consultancy</t>
  </si>
  <si>
    <t>Tranvelling</t>
  </si>
  <si>
    <t>PCV 011</t>
  </si>
  <si>
    <t>Travelling/Airtime</t>
  </si>
  <si>
    <t>PCV 012</t>
  </si>
  <si>
    <t>Airtime</t>
  </si>
  <si>
    <t>PCV 013</t>
  </si>
  <si>
    <t>PCV 014</t>
  </si>
  <si>
    <t>PCV 015</t>
  </si>
  <si>
    <t>Purchases/ Travelling/Airtime</t>
  </si>
  <si>
    <t>PCV 016</t>
  </si>
  <si>
    <t>PCV 017</t>
  </si>
  <si>
    <t>Travelling</t>
  </si>
  <si>
    <t>10 Februry 2012</t>
  </si>
  <si>
    <t>PCV 018</t>
  </si>
  <si>
    <t>PCV 019</t>
  </si>
  <si>
    <t>Internet</t>
  </si>
  <si>
    <t>LICENCE/PERMITS</t>
  </si>
  <si>
    <t>Licence/ Permits</t>
  </si>
  <si>
    <t>PCV 020</t>
  </si>
  <si>
    <t>PCV 021</t>
  </si>
  <si>
    <t>PCV 022</t>
  </si>
  <si>
    <t>PCV 023</t>
  </si>
  <si>
    <t>PCV 024</t>
  </si>
  <si>
    <t>PCV 025</t>
  </si>
  <si>
    <t>PCV 026</t>
  </si>
  <si>
    <t>PCV 027</t>
  </si>
  <si>
    <t>PCV 028</t>
  </si>
  <si>
    <t>PCV 029</t>
  </si>
  <si>
    <t>15 /02/2012</t>
  </si>
  <si>
    <t>PCV 030</t>
  </si>
  <si>
    <t>PCV 031</t>
  </si>
  <si>
    <t>PCV 032</t>
  </si>
  <si>
    <t>PCV 033</t>
  </si>
  <si>
    <t>Purchases/Office Expense</t>
  </si>
  <si>
    <t>OFFICE EXPENSE</t>
  </si>
  <si>
    <t>Repairs and Maintenance</t>
  </si>
  <si>
    <t>PCV 034</t>
  </si>
  <si>
    <t>PCV 035</t>
  </si>
  <si>
    <t>PCV 036</t>
  </si>
  <si>
    <t>PCV 037</t>
  </si>
  <si>
    <t>PCV 038</t>
  </si>
  <si>
    <t>PCV 039</t>
  </si>
  <si>
    <t>PCV 040</t>
  </si>
  <si>
    <t>Bank</t>
  </si>
  <si>
    <t>Newspapers and  Magazines</t>
  </si>
  <si>
    <t>NEWSPAPERS AND MAGAZINES</t>
  </si>
  <si>
    <t>PCV 041</t>
  </si>
  <si>
    <t>PCV 042</t>
  </si>
  <si>
    <t>PCV 043</t>
  </si>
  <si>
    <t>PCV 044</t>
  </si>
  <si>
    <t>PCV 045</t>
  </si>
  <si>
    <t>PCV 046</t>
  </si>
  <si>
    <t>Office Catering</t>
  </si>
  <si>
    <t>PCV 047</t>
  </si>
  <si>
    <t>PCV 048</t>
  </si>
  <si>
    <t>Leah Wandia</t>
  </si>
  <si>
    <t>Purchases/Travelling</t>
  </si>
  <si>
    <t>29/02/2012</t>
  </si>
  <si>
    <t>PCV 049</t>
  </si>
  <si>
    <t>PCV 050</t>
  </si>
  <si>
    <t>PCV 051</t>
  </si>
  <si>
    <t>PCV 052</t>
  </si>
  <si>
    <t>PCV 053</t>
  </si>
  <si>
    <t>PCV 054</t>
  </si>
  <si>
    <t>PCV 055</t>
  </si>
  <si>
    <t>PCV 056</t>
  </si>
  <si>
    <t>PCV 057</t>
  </si>
  <si>
    <t>PCV 058</t>
  </si>
  <si>
    <t>PCV 059</t>
  </si>
  <si>
    <t>PCV 060</t>
  </si>
  <si>
    <t>PCV 061</t>
  </si>
  <si>
    <t>PCV 062</t>
  </si>
  <si>
    <t>PCV 063</t>
  </si>
  <si>
    <t>Purchases/Airtime</t>
  </si>
  <si>
    <t>PCV 064</t>
  </si>
  <si>
    <t>PCV 065</t>
  </si>
  <si>
    <t>PCV 066</t>
  </si>
  <si>
    <t>PCV 067</t>
  </si>
  <si>
    <t>PCV 068</t>
  </si>
  <si>
    <t>PCV 069</t>
  </si>
  <si>
    <t>PCV 070</t>
  </si>
  <si>
    <t>PCV 071</t>
  </si>
  <si>
    <t>PCV 072</t>
  </si>
  <si>
    <t>PCV 073</t>
  </si>
  <si>
    <t>PCV 074</t>
  </si>
  <si>
    <t>PCV 075</t>
  </si>
  <si>
    <t>PCV 076</t>
  </si>
  <si>
    <t>PCV 077</t>
  </si>
  <si>
    <t>PCV 078</t>
  </si>
  <si>
    <t>PCV 079</t>
  </si>
  <si>
    <t>PCV 080</t>
  </si>
  <si>
    <t>PCV 081</t>
  </si>
  <si>
    <t>PCV 082</t>
  </si>
  <si>
    <t>PCV 083</t>
  </si>
  <si>
    <t>PCV 084</t>
  </si>
  <si>
    <t>PCV 085</t>
  </si>
  <si>
    <t>PCV 086</t>
  </si>
  <si>
    <t>PCV 087</t>
  </si>
  <si>
    <t>PCV 088</t>
  </si>
  <si>
    <t>PCV 089</t>
  </si>
  <si>
    <t>PCV 090</t>
  </si>
  <si>
    <t>PCV 091</t>
  </si>
  <si>
    <t>PCV 092</t>
  </si>
  <si>
    <t>PCV 093</t>
  </si>
  <si>
    <t>PCV 094</t>
  </si>
  <si>
    <t>PCV 095</t>
  </si>
  <si>
    <t>PCV 096</t>
  </si>
  <si>
    <t>PCV 097</t>
  </si>
  <si>
    <t>PCV 098</t>
  </si>
  <si>
    <t xml:space="preserve">Purchases </t>
  </si>
  <si>
    <t>Postage</t>
  </si>
  <si>
    <t>AUDIT FEES</t>
  </si>
  <si>
    <t>Audit Fees</t>
  </si>
  <si>
    <t>PCV 099</t>
  </si>
  <si>
    <t>PCV 100</t>
  </si>
  <si>
    <t>PCV 101</t>
  </si>
  <si>
    <t>PCV 102</t>
  </si>
  <si>
    <t>PCV 103</t>
  </si>
  <si>
    <t>PCV 104</t>
  </si>
  <si>
    <t>PCV 105</t>
  </si>
  <si>
    <t>PCV 106</t>
  </si>
  <si>
    <t>PCV 107</t>
  </si>
  <si>
    <t>PCV 108</t>
  </si>
  <si>
    <t>PCV 109</t>
  </si>
  <si>
    <t>PCV 110</t>
  </si>
  <si>
    <t>PCV 111</t>
  </si>
  <si>
    <t>PCV 112</t>
  </si>
  <si>
    <t>PCV 113</t>
  </si>
  <si>
    <t>PCV 114</t>
  </si>
  <si>
    <t>PCV 115</t>
  </si>
  <si>
    <t>PCV 116</t>
  </si>
  <si>
    <t>PCV 117</t>
  </si>
  <si>
    <t>PCV 118</t>
  </si>
  <si>
    <t>Purchases/Repair</t>
  </si>
  <si>
    <t>Newspapers and Magazines</t>
  </si>
  <si>
    <t>PCV 127</t>
  </si>
  <si>
    <t>PCV 128</t>
  </si>
  <si>
    <t>Bussiness Tendors</t>
  </si>
  <si>
    <t>PCV 119</t>
  </si>
  <si>
    <t>PCV 120</t>
  </si>
  <si>
    <t>PCV 121</t>
  </si>
  <si>
    <t>PCV 122</t>
  </si>
  <si>
    <t>PCV 123</t>
  </si>
  <si>
    <t>PCV 124</t>
  </si>
  <si>
    <t>PCV 125</t>
  </si>
  <si>
    <t>PCV 126</t>
  </si>
  <si>
    <t>PCV 129</t>
  </si>
  <si>
    <t>PCV 130</t>
  </si>
  <si>
    <t>PCV 131</t>
  </si>
  <si>
    <t>PCV 132</t>
  </si>
  <si>
    <t>PCV 133</t>
  </si>
  <si>
    <t>PCV 134</t>
  </si>
  <si>
    <t>PCV 135</t>
  </si>
  <si>
    <t>Travelling/Postage</t>
  </si>
  <si>
    <t>PCV 136</t>
  </si>
  <si>
    <t>Traveling</t>
  </si>
  <si>
    <t>PCV 137</t>
  </si>
  <si>
    <t>PCV 138</t>
  </si>
  <si>
    <t>PCV 139</t>
  </si>
  <si>
    <t>PCV 140</t>
  </si>
  <si>
    <t>PRINTING AND STATIONARY</t>
  </si>
  <si>
    <t>Printing and Stationary</t>
  </si>
  <si>
    <t>PCV 141</t>
  </si>
  <si>
    <t>PCV 142</t>
  </si>
  <si>
    <t>PCV 143</t>
  </si>
  <si>
    <t>PCV 144</t>
  </si>
  <si>
    <t>PCV 145</t>
  </si>
  <si>
    <t>PCV 146</t>
  </si>
  <si>
    <t>Office Expense</t>
  </si>
  <si>
    <t>PCV 147</t>
  </si>
  <si>
    <t>PCV 148</t>
  </si>
  <si>
    <t>PCV 149</t>
  </si>
  <si>
    <t>PCV 150</t>
  </si>
  <si>
    <t>PCV 151</t>
  </si>
  <si>
    <t>PCV 152</t>
  </si>
  <si>
    <t>PCV 153</t>
  </si>
  <si>
    <t>PCV 154</t>
  </si>
  <si>
    <t>PCV 155</t>
  </si>
  <si>
    <t>PCV 156</t>
  </si>
  <si>
    <t>PCV 157</t>
  </si>
  <si>
    <t>PCV 158</t>
  </si>
  <si>
    <t>PCV 159</t>
  </si>
  <si>
    <t>PCV 160</t>
  </si>
  <si>
    <t>PCV 161</t>
  </si>
  <si>
    <t>PCV 162</t>
  </si>
  <si>
    <t>PCV 163</t>
  </si>
  <si>
    <t>PCV 164</t>
  </si>
  <si>
    <t>PCV 165</t>
  </si>
  <si>
    <t>PCV 166</t>
  </si>
  <si>
    <t>PCV 167</t>
  </si>
  <si>
    <t>PCV 168</t>
  </si>
  <si>
    <t>PCV 169</t>
  </si>
  <si>
    <t>PCV 170</t>
  </si>
  <si>
    <t>PCV 171</t>
  </si>
  <si>
    <t>PCV 172</t>
  </si>
  <si>
    <t>PCV 173</t>
  </si>
  <si>
    <t>PCV 174</t>
  </si>
  <si>
    <t>PCV 175</t>
  </si>
  <si>
    <t>PCV 176</t>
  </si>
  <si>
    <t>PCV 177</t>
  </si>
  <si>
    <t>PCV 178</t>
  </si>
  <si>
    <t>PCV 179</t>
  </si>
  <si>
    <t>PCV 180</t>
  </si>
  <si>
    <t>PCV 181</t>
  </si>
  <si>
    <t>PCV 182</t>
  </si>
  <si>
    <t>Purcahses</t>
  </si>
  <si>
    <t>Postage and Delivery</t>
  </si>
  <si>
    <t>PCV 183</t>
  </si>
  <si>
    <t>PCV 184</t>
  </si>
  <si>
    <t>PCV 185</t>
  </si>
  <si>
    <t>PCV 186</t>
  </si>
  <si>
    <t>PCV 187</t>
  </si>
  <si>
    <t>PCV 188</t>
  </si>
  <si>
    <t>PCV 189</t>
  </si>
  <si>
    <t>PCV 190</t>
  </si>
  <si>
    <t>PCV 191</t>
  </si>
  <si>
    <t>PCV 192</t>
  </si>
  <si>
    <t>PCV 193</t>
  </si>
  <si>
    <t>PCV 194</t>
  </si>
  <si>
    <t>PCV 195</t>
  </si>
  <si>
    <t>PCV 196</t>
  </si>
  <si>
    <t>PCV 197</t>
  </si>
  <si>
    <t>PCV 198</t>
  </si>
  <si>
    <t>PCV 199</t>
  </si>
  <si>
    <t>PCV 200</t>
  </si>
  <si>
    <t>PCV 201</t>
  </si>
  <si>
    <t>PCV 202</t>
  </si>
  <si>
    <t>PCV 203</t>
  </si>
  <si>
    <t>PCV 204</t>
  </si>
  <si>
    <t>PCV 205</t>
  </si>
  <si>
    <t>PCV 206</t>
  </si>
  <si>
    <t>PCV 207</t>
  </si>
  <si>
    <t>PCV 208</t>
  </si>
  <si>
    <t>PCV 209</t>
  </si>
  <si>
    <t>PCV 210</t>
  </si>
  <si>
    <t>PCV 211</t>
  </si>
  <si>
    <t>PCV 212</t>
  </si>
  <si>
    <t>PCV 213</t>
  </si>
  <si>
    <t>PCV 214</t>
  </si>
  <si>
    <t>PCV 215</t>
  </si>
  <si>
    <t>PCV 216</t>
  </si>
  <si>
    <t>PCV 217</t>
  </si>
  <si>
    <t>PCV 218</t>
  </si>
  <si>
    <t>PCV 219</t>
  </si>
  <si>
    <t>PCV 220</t>
  </si>
  <si>
    <t>PCV 221</t>
  </si>
  <si>
    <t>PCV 222</t>
  </si>
  <si>
    <t>PCV 223</t>
  </si>
  <si>
    <t>PCV 224</t>
  </si>
  <si>
    <t>PCV 225</t>
  </si>
  <si>
    <t>PCV 226</t>
  </si>
  <si>
    <t>PCV 227</t>
  </si>
  <si>
    <t>PCV 228</t>
  </si>
  <si>
    <t>PCV 229</t>
  </si>
  <si>
    <t>PCV 230</t>
  </si>
  <si>
    <t>PCV 231</t>
  </si>
  <si>
    <t>PCV 232</t>
  </si>
  <si>
    <t>PCV 233</t>
  </si>
  <si>
    <t>Licence/Permits</t>
  </si>
  <si>
    <t>TRAVELLING</t>
  </si>
  <si>
    <t>ACCOUNTANCY</t>
  </si>
  <si>
    <t>ADMN EXP</t>
  </si>
  <si>
    <t>Editing Glossary</t>
  </si>
  <si>
    <t>ISOC KENYA  CHAPTER- UNESCO PROJECT  WIKI 2</t>
  </si>
  <si>
    <t>TOTAL (USD)</t>
  </si>
  <si>
    <t xml:space="preserve">DOCUMENTATION </t>
  </si>
  <si>
    <t>TRANSALATION</t>
  </si>
  <si>
    <t>OUTREACH</t>
  </si>
  <si>
    <t>Report Writing</t>
  </si>
  <si>
    <t>Administrative Expense</t>
  </si>
  <si>
    <t>Transalation</t>
  </si>
  <si>
    <t>Outreach</t>
  </si>
  <si>
    <t>Cash</t>
  </si>
  <si>
    <t>Documentation and Literature Review</t>
  </si>
  <si>
    <t>20/11/2013</t>
  </si>
</sst>
</file>

<file path=xl/styles.xml><?xml version="1.0" encoding="utf-8"?>
<styleSheet xmlns="http://schemas.openxmlformats.org/spreadsheetml/2006/main">
  <numFmts count="3">
    <numFmt numFmtId="171" formatCode="_-* #,##0.00_-;\-* #,##0.00_-;_-* &quot;-&quot;??_-;_-@_-"/>
    <numFmt numFmtId="172" formatCode="[$-1C09]dd\ mmmm\ yyyy;@"/>
    <numFmt numFmtId="173" formatCode="_(* #,##0.0_);_(* \(#,##0.0\);_(* &quot;-&quot;??_);_(@_)"/>
  </numFmts>
  <fonts count="8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1"/>
      <color theme="1"/>
      <name val="Calibri"/>
      <family val="2"/>
      <scheme val="minor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5" fillId="0" borderId="0" applyFont="0" applyFill="0" applyBorder="0" applyAlignment="0" applyProtection="0"/>
  </cellStyleXfs>
  <cellXfs count="97">
    <xf numFmtId="0" fontId="0" fillId="0" borderId="0" xfId="0"/>
    <xf numFmtId="172" fontId="1" fillId="0" borderId="1" xfId="1" applyNumberFormat="1" applyFont="1" applyBorder="1" applyAlignment="1">
      <alignment horizontal="right" textRotation="45"/>
    </xf>
    <xf numFmtId="171" fontId="1" fillId="0" borderId="1" xfId="1" applyFont="1" applyBorder="1" applyAlignment="1">
      <alignment horizontal="right" textRotation="45"/>
    </xf>
    <xf numFmtId="0" fontId="1" fillId="0" borderId="1" xfId="1" applyNumberFormat="1" applyFont="1" applyBorder="1" applyAlignment="1">
      <alignment textRotation="45"/>
    </xf>
    <xf numFmtId="171" fontId="1" fillId="0" borderId="1" xfId="1" applyNumberFormat="1" applyFont="1" applyBorder="1" applyAlignment="1">
      <alignment textRotation="45"/>
    </xf>
    <xf numFmtId="171" fontId="1" fillId="0" borderId="1" xfId="1" applyNumberFormat="1" applyFont="1" applyBorder="1" applyAlignment="1">
      <alignment horizontal="center" textRotation="45" wrapText="1"/>
    </xf>
    <xf numFmtId="171" fontId="1" fillId="0" borderId="1" xfId="1" applyNumberFormat="1" applyFont="1" applyBorder="1" applyAlignment="1">
      <alignment textRotation="45" wrapText="1"/>
    </xf>
    <xf numFmtId="171" fontId="1" fillId="0" borderId="0" xfId="1" applyNumberFormat="1" applyFont="1" applyBorder="1" applyAlignment="1">
      <alignment textRotation="45"/>
    </xf>
    <xf numFmtId="172" fontId="2" fillId="0" borderId="1" xfId="1" applyNumberFormat="1" applyFont="1" applyBorder="1" applyAlignment="1">
      <alignment horizontal="right"/>
    </xf>
    <xf numFmtId="171" fontId="2" fillId="0" borderId="1" xfId="1" applyFont="1" applyBorder="1" applyAlignment="1">
      <alignment horizontal="right"/>
    </xf>
    <xf numFmtId="171" fontId="2" fillId="0" borderId="1" xfId="1" applyNumberFormat="1" applyFont="1" applyBorder="1" applyAlignment="1">
      <alignment horizontal="right"/>
    </xf>
    <xf numFmtId="0" fontId="1" fillId="0" borderId="1" xfId="1" applyNumberFormat="1" applyFont="1" applyBorder="1"/>
    <xf numFmtId="16" fontId="2" fillId="0" borderId="1" xfId="1" applyNumberFormat="1" applyFont="1" applyBorder="1"/>
    <xf numFmtId="171" fontId="2" fillId="0" borderId="1" xfId="1" applyNumberFormat="1" applyFont="1" applyBorder="1"/>
    <xf numFmtId="0" fontId="2" fillId="0" borderId="0" xfId="0" applyFont="1" applyBorder="1"/>
    <xf numFmtId="0" fontId="2" fillId="0" borderId="1" xfId="1" applyNumberFormat="1" applyFont="1" applyBorder="1"/>
    <xf numFmtId="173" fontId="2" fillId="0" borderId="1" xfId="1" applyNumberFormat="1" applyFont="1" applyBorder="1" applyAlignment="1">
      <alignment horizontal="right"/>
    </xf>
    <xf numFmtId="171" fontId="2" fillId="0" borderId="0" xfId="1" applyNumberFormat="1" applyFont="1" applyBorder="1"/>
    <xf numFmtId="172" fontId="1" fillId="0" borderId="1" xfId="0" applyNumberFormat="1" applyFont="1" applyBorder="1"/>
    <xf numFmtId="171" fontId="1" fillId="0" borderId="1" xfId="1" applyFont="1" applyBorder="1"/>
    <xf numFmtId="171" fontId="1" fillId="0" borderId="1" xfId="1" applyNumberFormat="1" applyFont="1" applyBorder="1"/>
    <xf numFmtId="171" fontId="1" fillId="0" borderId="0" xfId="0" applyNumberFormat="1" applyFont="1" applyBorder="1"/>
    <xf numFmtId="0" fontId="1" fillId="0" borderId="0" xfId="0" applyFont="1" applyBorder="1"/>
    <xf numFmtId="172" fontId="2" fillId="0" borderId="2" xfId="0" applyNumberFormat="1" applyFont="1" applyBorder="1"/>
    <xf numFmtId="171" fontId="2" fillId="0" borderId="2" xfId="1" applyFont="1" applyBorder="1"/>
    <xf numFmtId="171" fontId="2" fillId="0" borderId="2" xfId="1" applyNumberFormat="1" applyFont="1" applyBorder="1"/>
    <xf numFmtId="0" fontId="1" fillId="0" borderId="2" xfId="1" applyNumberFormat="1" applyFont="1" applyBorder="1"/>
    <xf numFmtId="0" fontId="2" fillId="0" borderId="2" xfId="1" applyNumberFormat="1" applyFont="1" applyBorder="1"/>
    <xf numFmtId="171" fontId="2" fillId="0" borderId="0" xfId="1" applyNumberFormat="1" applyFont="1"/>
    <xf numFmtId="0" fontId="2" fillId="0" borderId="0" xfId="0" applyFont="1"/>
    <xf numFmtId="172" fontId="2" fillId="0" borderId="1" xfId="0" applyNumberFormat="1" applyFont="1" applyBorder="1"/>
    <xf numFmtId="171" fontId="2" fillId="0" borderId="1" xfId="1" applyFont="1" applyBorder="1"/>
    <xf numFmtId="171" fontId="1" fillId="0" borderId="0" xfId="1" applyNumberFormat="1" applyFont="1"/>
    <xf numFmtId="0" fontId="1" fillId="0" borderId="0" xfId="0" applyFont="1"/>
    <xf numFmtId="172" fontId="2" fillId="0" borderId="0" xfId="0" applyNumberFormat="1" applyFont="1"/>
    <xf numFmtId="171" fontId="2" fillId="0" borderId="0" xfId="1" applyFont="1"/>
    <xf numFmtId="0" fontId="1" fillId="0" borderId="0" xfId="1" applyNumberFormat="1" applyFont="1"/>
    <xf numFmtId="0" fontId="2" fillId="0" borderId="0" xfId="1" applyNumberFormat="1" applyFont="1"/>
    <xf numFmtId="171" fontId="3" fillId="0" borderId="1" xfId="1" applyNumberFormat="1" applyFont="1" applyBorder="1" applyAlignment="1">
      <alignment textRotation="45"/>
    </xf>
    <xf numFmtId="171" fontId="3" fillId="0" borderId="1" xfId="1" applyNumberFormat="1" applyFont="1" applyBorder="1" applyAlignment="1">
      <alignment horizontal="right" textRotation="45"/>
    </xf>
    <xf numFmtId="171" fontId="1" fillId="2" borderId="1" xfId="1" applyNumberFormat="1" applyFont="1" applyFill="1" applyBorder="1"/>
    <xf numFmtId="171" fontId="1" fillId="0" borderId="1" xfId="1" applyNumberFormat="1" applyFont="1" applyFill="1" applyBorder="1"/>
    <xf numFmtId="172" fontId="6" fillId="0" borderId="1" xfId="1" applyNumberFormat="1" applyFont="1" applyBorder="1" applyAlignment="1">
      <alignment horizontal="right"/>
    </xf>
    <xf numFmtId="171" fontId="6" fillId="0" borderId="1" xfId="1" applyFont="1" applyBorder="1" applyAlignment="1">
      <alignment horizontal="right"/>
    </xf>
    <xf numFmtId="173" fontId="6" fillId="0" borderId="1" xfId="1" applyNumberFormat="1" applyFont="1" applyBorder="1" applyAlignment="1">
      <alignment horizontal="right"/>
    </xf>
    <xf numFmtId="0" fontId="7" fillId="0" borderId="1" xfId="1" applyNumberFormat="1" applyFont="1" applyBorder="1"/>
    <xf numFmtId="0" fontId="6" fillId="0" borderId="1" xfId="1" applyNumberFormat="1" applyFont="1" applyBorder="1"/>
    <xf numFmtId="171" fontId="6" fillId="0" borderId="1" xfId="1" applyNumberFormat="1" applyFont="1" applyBorder="1"/>
    <xf numFmtId="171" fontId="6" fillId="0" borderId="0" xfId="1" applyNumberFormat="1" applyFont="1" applyBorder="1"/>
    <xf numFmtId="171" fontId="1" fillId="2" borderId="1" xfId="1" applyNumberFormat="1" applyFont="1" applyFill="1" applyBorder="1" applyAlignment="1">
      <alignment textRotation="45"/>
    </xf>
    <xf numFmtId="171" fontId="2" fillId="2" borderId="1" xfId="1" applyNumberFormat="1" applyFont="1" applyFill="1" applyBorder="1"/>
    <xf numFmtId="171" fontId="2" fillId="2" borderId="0" xfId="1" applyNumberFormat="1" applyFont="1" applyFill="1" applyBorder="1"/>
    <xf numFmtId="171" fontId="2" fillId="2" borderId="0" xfId="1" applyNumberFormat="1" applyFont="1" applyFill="1"/>
    <xf numFmtId="171" fontId="1" fillId="2" borderId="0" xfId="1" applyNumberFormat="1" applyFont="1" applyFill="1"/>
    <xf numFmtId="172" fontId="1" fillId="0" borderId="1" xfId="1" applyNumberFormat="1" applyFont="1" applyFill="1" applyBorder="1" applyAlignment="1">
      <alignment horizontal="right" textRotation="45"/>
    </xf>
    <xf numFmtId="171" fontId="1" fillId="0" borderId="1" xfId="1" applyFont="1" applyFill="1" applyBorder="1" applyAlignment="1">
      <alignment horizontal="right" textRotation="45"/>
    </xf>
    <xf numFmtId="171" fontId="3" fillId="0" borderId="1" xfId="1" applyNumberFormat="1" applyFont="1" applyFill="1" applyBorder="1" applyAlignment="1">
      <alignment horizontal="right" textRotation="45"/>
    </xf>
    <xf numFmtId="0" fontId="1" fillId="0" borderId="1" xfId="1" applyNumberFormat="1" applyFont="1" applyFill="1" applyBorder="1" applyAlignment="1">
      <alignment textRotation="45"/>
    </xf>
    <xf numFmtId="171" fontId="3" fillId="0" borderId="1" xfId="1" applyNumberFormat="1" applyFont="1" applyFill="1" applyBorder="1" applyAlignment="1">
      <alignment textRotation="45"/>
    </xf>
    <xf numFmtId="171" fontId="1" fillId="0" borderId="1" xfId="1" applyNumberFormat="1" applyFont="1" applyFill="1" applyBorder="1" applyAlignment="1">
      <alignment textRotation="45"/>
    </xf>
    <xf numFmtId="171" fontId="1" fillId="0" borderId="1" xfId="1" applyNumberFormat="1" applyFont="1" applyFill="1" applyBorder="1" applyAlignment="1">
      <alignment horizontal="center" textRotation="45" wrapText="1"/>
    </xf>
    <xf numFmtId="171" fontId="1" fillId="0" borderId="1" xfId="1" applyNumberFormat="1" applyFont="1" applyFill="1" applyBorder="1" applyAlignment="1">
      <alignment textRotation="45" wrapText="1"/>
    </xf>
    <xf numFmtId="171" fontId="1" fillId="0" borderId="0" xfId="1" applyNumberFormat="1" applyFont="1" applyFill="1" applyBorder="1" applyAlignment="1">
      <alignment textRotation="45"/>
    </xf>
    <xf numFmtId="172" fontId="2" fillId="0" borderId="1" xfId="1" applyNumberFormat="1" applyFont="1" applyFill="1" applyBorder="1" applyAlignment="1">
      <alignment horizontal="right"/>
    </xf>
    <xf numFmtId="171" fontId="2" fillId="0" borderId="1" xfId="1" applyFont="1" applyFill="1" applyBorder="1" applyAlignment="1">
      <alignment horizontal="right"/>
    </xf>
    <xf numFmtId="171" fontId="2" fillId="0" borderId="1" xfId="1" applyNumberFormat="1" applyFont="1" applyFill="1" applyBorder="1" applyAlignment="1">
      <alignment horizontal="right"/>
    </xf>
    <xf numFmtId="0" fontId="1" fillId="0" borderId="1" xfId="1" applyNumberFormat="1" applyFont="1" applyFill="1" applyBorder="1"/>
    <xf numFmtId="16" fontId="2" fillId="0" borderId="1" xfId="1" applyNumberFormat="1" applyFont="1" applyFill="1" applyBorder="1"/>
    <xf numFmtId="171" fontId="2" fillId="0" borderId="1" xfId="1" applyNumberFormat="1" applyFont="1" applyFill="1" applyBorder="1"/>
    <xf numFmtId="0" fontId="2" fillId="0" borderId="0" xfId="0" applyFont="1" applyFill="1" applyBorder="1"/>
    <xf numFmtId="0" fontId="2" fillId="0" borderId="1" xfId="1" applyNumberFormat="1" applyFont="1" applyFill="1" applyBorder="1"/>
    <xf numFmtId="173" fontId="2" fillId="0" borderId="1" xfId="1" applyNumberFormat="1" applyFont="1" applyFill="1" applyBorder="1" applyAlignment="1">
      <alignment horizontal="right"/>
    </xf>
    <xf numFmtId="171" fontId="2" fillId="0" borderId="0" xfId="1" applyNumberFormat="1" applyFont="1" applyFill="1" applyBorder="1"/>
    <xf numFmtId="172" fontId="1" fillId="0" borderId="1" xfId="0" applyNumberFormat="1" applyFont="1" applyFill="1" applyBorder="1"/>
    <xf numFmtId="171" fontId="1" fillId="0" borderId="1" xfId="1" applyFont="1" applyFill="1" applyBorder="1"/>
    <xf numFmtId="171" fontId="1" fillId="0" borderId="0" xfId="0" applyNumberFormat="1" applyFont="1" applyFill="1" applyBorder="1"/>
    <xf numFmtId="0" fontId="1" fillId="0" borderId="0" xfId="0" applyFont="1" applyFill="1" applyBorder="1"/>
    <xf numFmtId="172" fontId="2" fillId="0" borderId="2" xfId="0" applyNumberFormat="1" applyFont="1" applyFill="1" applyBorder="1"/>
    <xf numFmtId="171" fontId="2" fillId="0" borderId="2" xfId="1" applyFont="1" applyFill="1" applyBorder="1"/>
    <xf numFmtId="171" fontId="2" fillId="0" borderId="2" xfId="1" applyNumberFormat="1" applyFont="1" applyFill="1" applyBorder="1"/>
    <xf numFmtId="0" fontId="1" fillId="0" borderId="2" xfId="1" applyNumberFormat="1" applyFont="1" applyFill="1" applyBorder="1"/>
    <xf numFmtId="0" fontId="2" fillId="0" borderId="2" xfId="1" applyNumberFormat="1" applyFont="1" applyFill="1" applyBorder="1"/>
    <xf numFmtId="171" fontId="2" fillId="0" borderId="0" xfId="1" applyNumberFormat="1" applyFont="1" applyFill="1"/>
    <xf numFmtId="0" fontId="2" fillId="0" borderId="0" xfId="0" applyFont="1" applyFill="1"/>
    <xf numFmtId="172" fontId="2" fillId="0" borderId="1" xfId="0" applyNumberFormat="1" applyFont="1" applyFill="1" applyBorder="1"/>
    <xf numFmtId="171" fontId="2" fillId="0" borderId="1" xfId="1" applyFont="1" applyFill="1" applyBorder="1"/>
    <xf numFmtId="171" fontId="1" fillId="0" borderId="0" xfId="1" applyNumberFormat="1" applyFont="1" applyFill="1"/>
    <xf numFmtId="0" fontId="1" fillId="0" borderId="0" xfId="0" applyFont="1" applyFill="1"/>
    <xf numFmtId="172" fontId="2" fillId="0" borderId="0" xfId="0" applyNumberFormat="1" applyFont="1" applyFill="1"/>
    <xf numFmtId="171" fontId="2" fillId="0" borderId="0" xfId="1" applyFont="1" applyFill="1"/>
    <xf numFmtId="0" fontId="1" fillId="0" borderId="0" xfId="1" applyNumberFormat="1" applyFont="1" applyFill="1"/>
    <xf numFmtId="0" fontId="2" fillId="0" borderId="0" xfId="1" applyNumberFormat="1" applyFont="1" applyFill="1"/>
    <xf numFmtId="171" fontId="1" fillId="3" borderId="1" xfId="1" applyNumberFormat="1" applyFont="1" applyFill="1" applyBorder="1"/>
    <xf numFmtId="171" fontId="6" fillId="2" borderId="1" xfId="1" applyNumberFormat="1" applyFont="1" applyFill="1" applyBorder="1"/>
    <xf numFmtId="171" fontId="1" fillId="4" borderId="1" xfId="1" applyNumberFormat="1" applyFont="1" applyFill="1" applyBorder="1"/>
    <xf numFmtId="0" fontId="2" fillId="0" borderId="1" xfId="0" applyFont="1" applyBorder="1"/>
    <xf numFmtId="171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"/>
  <sheetViews>
    <sheetView workbookViewId="0">
      <pane ySplit="1" topLeftCell="A5" activePane="bottomLeft" state="frozen"/>
      <selection pane="bottomLeft" activeCell="G13" sqref="G13:M13"/>
    </sheetView>
  </sheetViews>
  <sheetFormatPr defaultRowHeight="13.5"/>
  <cols>
    <col min="1" max="1" width="11" style="88" bestFit="1" customWidth="1"/>
    <col min="2" max="2" width="9.140625" style="89"/>
    <col min="3" max="3" width="9.140625" style="82"/>
    <col min="4" max="4" width="9.140625" style="90"/>
    <col min="5" max="5" width="18.7109375" style="91" customWidth="1"/>
    <col min="6" max="20" width="9.140625" style="82"/>
    <col min="21" max="16384" width="9.140625" style="83"/>
  </cols>
  <sheetData>
    <row r="1" spans="1:22" s="62" customFormat="1" ht="73.5">
      <c r="A1" s="54" t="s">
        <v>0</v>
      </c>
      <c r="B1" s="55" t="s">
        <v>1</v>
      </c>
      <c r="C1" s="56" t="s">
        <v>2</v>
      </c>
      <c r="D1" s="57" t="s">
        <v>3</v>
      </c>
      <c r="E1" s="57" t="s">
        <v>4</v>
      </c>
      <c r="F1" s="58" t="s">
        <v>5</v>
      </c>
      <c r="G1" s="59" t="s">
        <v>6</v>
      </c>
      <c r="H1" s="60" t="s">
        <v>7</v>
      </c>
      <c r="I1" s="59" t="s">
        <v>24</v>
      </c>
      <c r="J1" s="59" t="s">
        <v>8</v>
      </c>
      <c r="K1" s="59" t="s">
        <v>9</v>
      </c>
      <c r="L1" s="59" t="s">
        <v>10</v>
      </c>
      <c r="M1" s="59" t="s">
        <v>25</v>
      </c>
      <c r="N1" s="61" t="s">
        <v>11</v>
      </c>
      <c r="O1" s="59" t="s">
        <v>12</v>
      </c>
      <c r="P1" s="59" t="s">
        <v>13</v>
      </c>
      <c r="Q1" s="59" t="s">
        <v>14</v>
      </c>
      <c r="R1" s="59" t="s">
        <v>15</v>
      </c>
      <c r="S1" s="62" t="s">
        <v>16</v>
      </c>
      <c r="T1" s="59" t="s">
        <v>17</v>
      </c>
    </row>
    <row r="2" spans="1:22" s="69" customFormat="1">
      <c r="A2" s="63" t="s">
        <v>18</v>
      </c>
      <c r="B2" s="64"/>
      <c r="C2" s="65"/>
      <c r="D2" s="66"/>
      <c r="E2" s="67"/>
      <c r="F2" s="68">
        <f>SUM(G2:T2)</f>
        <v>0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2" s="69" customFormat="1">
      <c r="A3" s="63"/>
      <c r="B3" s="64"/>
      <c r="C3" s="65"/>
      <c r="D3" s="66" t="s">
        <v>22</v>
      </c>
      <c r="E3" s="70" t="s">
        <v>23</v>
      </c>
      <c r="F3" s="68">
        <f t="shared" ref="F3:F12" si="0">SUM(G3:T3)</f>
        <v>20900</v>
      </c>
      <c r="G3" s="68"/>
      <c r="H3" s="68"/>
      <c r="I3" s="68">
        <v>20900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2" s="69" customFormat="1">
      <c r="A4" s="63"/>
      <c r="B4" s="64"/>
      <c r="C4" s="65"/>
      <c r="D4" s="66" t="s">
        <v>26</v>
      </c>
      <c r="E4" s="70" t="s">
        <v>23</v>
      </c>
      <c r="F4" s="68">
        <f t="shared" si="0"/>
        <v>44807</v>
      </c>
      <c r="G4" s="68"/>
      <c r="H4" s="68"/>
      <c r="I4" s="68">
        <v>44807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2" s="69" customFormat="1">
      <c r="A5" s="63"/>
      <c r="B5" s="64"/>
      <c r="C5" s="71"/>
      <c r="D5" s="66" t="s">
        <v>27</v>
      </c>
      <c r="E5" s="70" t="s">
        <v>23</v>
      </c>
      <c r="F5" s="68">
        <f t="shared" si="0"/>
        <v>47265</v>
      </c>
      <c r="G5" s="68"/>
      <c r="H5" s="68"/>
      <c r="I5" s="68">
        <v>46775</v>
      </c>
      <c r="J5" s="68"/>
      <c r="K5" s="68">
        <v>490</v>
      </c>
      <c r="L5" s="68"/>
      <c r="M5" s="68"/>
      <c r="N5" s="68"/>
      <c r="O5" s="68"/>
      <c r="P5" s="68"/>
      <c r="Q5" s="68"/>
      <c r="R5" s="68"/>
      <c r="S5" s="68"/>
      <c r="T5" s="68"/>
    </row>
    <row r="6" spans="1:22" s="69" customFormat="1">
      <c r="A6" s="63"/>
      <c r="B6" s="64"/>
      <c r="C6" s="71"/>
      <c r="D6" s="66" t="s">
        <v>29</v>
      </c>
      <c r="E6" s="70" t="s">
        <v>28</v>
      </c>
      <c r="F6" s="68">
        <f t="shared" si="0"/>
        <v>92078</v>
      </c>
      <c r="G6" s="68">
        <v>860</v>
      </c>
      <c r="H6" s="68"/>
      <c r="I6" s="68">
        <v>90988</v>
      </c>
      <c r="J6" s="68"/>
      <c r="K6" s="68">
        <v>230</v>
      </c>
      <c r="L6" s="68"/>
      <c r="M6" s="68"/>
      <c r="N6" s="68"/>
      <c r="O6" s="68"/>
      <c r="P6" s="68"/>
      <c r="Q6" s="68"/>
      <c r="R6" s="68"/>
      <c r="S6" s="68"/>
      <c r="T6" s="68"/>
    </row>
    <row r="7" spans="1:22" s="69" customFormat="1">
      <c r="A7" s="63"/>
      <c r="B7" s="64"/>
      <c r="C7" s="71"/>
      <c r="D7" s="66" t="s">
        <v>30</v>
      </c>
      <c r="E7" s="70" t="s">
        <v>23</v>
      </c>
      <c r="F7" s="68">
        <f t="shared" si="0"/>
        <v>43305</v>
      </c>
      <c r="G7" s="68"/>
      <c r="H7" s="68"/>
      <c r="I7" s="68">
        <v>43305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spans="1:22" s="69" customFormat="1">
      <c r="A8" s="63">
        <v>8</v>
      </c>
      <c r="B8" s="64"/>
      <c r="C8" s="71"/>
      <c r="D8" s="66" t="s">
        <v>31</v>
      </c>
      <c r="E8" s="70" t="s">
        <v>32</v>
      </c>
      <c r="F8" s="68">
        <f t="shared" si="0"/>
        <v>3250</v>
      </c>
      <c r="G8" s="68"/>
      <c r="H8" s="68"/>
      <c r="I8" s="68"/>
      <c r="J8" s="68"/>
      <c r="K8" s="68">
        <f>60+590</f>
        <v>650</v>
      </c>
      <c r="L8" s="68"/>
      <c r="M8" s="68">
        <v>2600</v>
      </c>
      <c r="N8" s="68"/>
      <c r="O8" s="68"/>
      <c r="P8" s="68"/>
      <c r="Q8" s="68"/>
      <c r="R8" s="68"/>
      <c r="S8" s="68"/>
      <c r="T8" s="68"/>
    </row>
    <row r="9" spans="1:22" s="69" customFormat="1">
      <c r="A9" s="63"/>
      <c r="B9" s="64"/>
      <c r="C9" s="71"/>
      <c r="D9" s="66"/>
      <c r="E9" s="70"/>
      <c r="F9" s="68">
        <f t="shared" si="0"/>
        <v>0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2" s="72" customFormat="1">
      <c r="A10" s="63"/>
      <c r="B10" s="64"/>
      <c r="C10" s="71"/>
      <c r="D10" s="66"/>
      <c r="E10" s="70"/>
      <c r="F10" s="68">
        <f t="shared" si="0"/>
        <v>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  <row r="11" spans="1:22" s="72" customFormat="1">
      <c r="A11" s="63"/>
      <c r="B11" s="64"/>
      <c r="C11" s="71"/>
      <c r="D11" s="66"/>
      <c r="E11" s="70"/>
      <c r="F11" s="68">
        <f t="shared" si="0"/>
        <v>0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2" s="72" customFormat="1">
      <c r="A12" s="63"/>
      <c r="B12" s="64"/>
      <c r="C12" s="71"/>
      <c r="D12" s="68"/>
      <c r="E12" s="70"/>
      <c r="F12" s="68">
        <f t="shared" si="0"/>
        <v>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1:22" s="76" customFormat="1">
      <c r="A13" s="73"/>
      <c r="B13" s="74"/>
      <c r="C13" s="41">
        <f>SUM(C2:C12)</f>
        <v>0</v>
      </c>
      <c r="D13" s="66" t="s">
        <v>5</v>
      </c>
      <c r="E13" s="70"/>
      <c r="F13" s="41">
        <f t="shared" ref="F13:T13" si="1">SUM(F2:F12)</f>
        <v>251605</v>
      </c>
      <c r="G13" s="92">
        <f t="shared" si="1"/>
        <v>860</v>
      </c>
      <c r="H13" s="92">
        <f t="shared" si="1"/>
        <v>0</v>
      </c>
      <c r="I13" s="92">
        <f t="shared" si="1"/>
        <v>246775</v>
      </c>
      <c r="J13" s="92">
        <f t="shared" si="1"/>
        <v>0</v>
      </c>
      <c r="K13" s="92">
        <f t="shared" si="1"/>
        <v>1370</v>
      </c>
      <c r="L13" s="92">
        <f t="shared" si="1"/>
        <v>0</v>
      </c>
      <c r="M13" s="92">
        <f>SUM(M2:M12)</f>
        <v>2600</v>
      </c>
      <c r="N13" s="41"/>
      <c r="O13" s="41">
        <f t="shared" si="1"/>
        <v>0</v>
      </c>
      <c r="P13" s="41">
        <f t="shared" si="1"/>
        <v>0</v>
      </c>
      <c r="Q13" s="41">
        <f t="shared" si="1"/>
        <v>0</v>
      </c>
      <c r="R13" s="41">
        <f t="shared" si="1"/>
        <v>0</v>
      </c>
      <c r="S13" s="41">
        <f t="shared" si="1"/>
        <v>0</v>
      </c>
      <c r="T13" s="41">
        <f t="shared" si="1"/>
        <v>0</v>
      </c>
      <c r="U13" s="75"/>
      <c r="V13" s="75"/>
    </row>
    <row r="14" spans="1:22">
      <c r="A14" s="77"/>
      <c r="B14" s="78"/>
      <c r="C14" s="79" t="s">
        <v>19</v>
      </c>
      <c r="D14" s="80"/>
      <c r="E14" s="81"/>
      <c r="F14" s="79">
        <f>F16-F13</f>
        <v>-251605</v>
      </c>
    </row>
    <row r="15" spans="1:22">
      <c r="A15" s="84"/>
      <c r="B15" s="85"/>
      <c r="C15" s="68"/>
      <c r="D15" s="66"/>
      <c r="E15" s="70"/>
      <c r="F15" s="68"/>
    </row>
    <row r="16" spans="1:22" s="87" customFormat="1">
      <c r="A16" s="73"/>
      <c r="B16" s="74"/>
      <c r="C16" s="41">
        <f>C13</f>
        <v>0</v>
      </c>
      <c r="D16" s="66"/>
      <c r="E16" s="70"/>
      <c r="F16" s="41">
        <f>C16</f>
        <v>0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9" spans="3:7">
      <c r="C19" s="82" t="s">
        <v>20</v>
      </c>
      <c r="E19" s="83"/>
      <c r="F19" s="91"/>
      <c r="G19" s="82" t="s"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5"/>
  <sheetViews>
    <sheetView topLeftCell="D1" workbookViewId="0">
      <pane ySplit="1" topLeftCell="A41" activePane="bottomLeft" state="frozen"/>
      <selection pane="bottomLeft" activeCell="G49" sqref="G49:T49"/>
    </sheetView>
  </sheetViews>
  <sheetFormatPr defaultRowHeight="13.5"/>
  <cols>
    <col min="1" max="1" width="11.5703125" style="34" bestFit="1" customWidth="1"/>
    <col min="2" max="2" width="9.140625" style="35"/>
    <col min="3" max="3" width="9.140625" style="28"/>
    <col min="4" max="4" width="9.140625" style="36"/>
    <col min="5" max="5" width="18.7109375" style="37" customWidth="1"/>
    <col min="6" max="11" width="9.140625" style="28"/>
    <col min="12" max="12" width="4.5703125" style="28" customWidth="1"/>
    <col min="13" max="14" width="9.140625" style="28"/>
    <col min="15" max="15" width="3.85546875" style="28" customWidth="1"/>
    <col min="16" max="20" width="9.140625" style="28"/>
    <col min="21" max="21" width="9.140625" style="52"/>
    <col min="22" max="16384" width="9.140625" style="29"/>
  </cols>
  <sheetData>
    <row r="1" spans="1:21" s="7" customFormat="1" ht="95.25">
      <c r="A1" s="1" t="s">
        <v>0</v>
      </c>
      <c r="B1" s="2" t="s">
        <v>1</v>
      </c>
      <c r="C1" s="39" t="s">
        <v>2</v>
      </c>
      <c r="D1" s="3" t="s">
        <v>3</v>
      </c>
      <c r="E1" s="3" t="s">
        <v>4</v>
      </c>
      <c r="F1" s="38" t="s">
        <v>5</v>
      </c>
      <c r="G1" s="4" t="s">
        <v>86</v>
      </c>
      <c r="H1" s="5" t="s">
        <v>7</v>
      </c>
      <c r="I1" s="4" t="s">
        <v>24</v>
      </c>
      <c r="J1" s="4" t="s">
        <v>8</v>
      </c>
      <c r="K1" s="4" t="s">
        <v>9</v>
      </c>
      <c r="L1" s="4" t="s">
        <v>10</v>
      </c>
      <c r="M1" s="4" t="s">
        <v>25</v>
      </c>
      <c r="N1" s="6" t="s">
        <v>35</v>
      </c>
      <c r="O1" s="4" t="s">
        <v>12</v>
      </c>
      <c r="P1" s="4" t="s">
        <v>13</v>
      </c>
      <c r="Q1" s="4" t="s">
        <v>14</v>
      </c>
      <c r="R1" s="4" t="s">
        <v>301</v>
      </c>
      <c r="S1" s="7" t="s">
        <v>75</v>
      </c>
      <c r="T1" s="4" t="s">
        <v>57</v>
      </c>
      <c r="U1" s="49" t="s">
        <v>16</v>
      </c>
    </row>
    <row r="2" spans="1:21" s="14" customFormat="1">
      <c r="A2" s="8" t="s">
        <v>18</v>
      </c>
      <c r="B2" s="9"/>
      <c r="C2" s="10"/>
      <c r="D2" s="11"/>
      <c r="E2" s="12"/>
      <c r="F2" s="13">
        <f>SUM(G2:T2)</f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50"/>
    </row>
    <row r="3" spans="1:21" s="14" customFormat="1">
      <c r="A3" s="8"/>
      <c r="B3" s="9"/>
      <c r="C3" s="16"/>
      <c r="D3" s="11" t="s">
        <v>33</v>
      </c>
      <c r="E3" s="15" t="s">
        <v>34</v>
      </c>
      <c r="F3" s="13">
        <f>SUM(G3:V3)</f>
        <v>9560</v>
      </c>
      <c r="G3" s="13"/>
      <c r="H3" s="13"/>
      <c r="I3" s="13"/>
      <c r="J3" s="13"/>
      <c r="K3" s="13"/>
      <c r="L3" s="13"/>
      <c r="M3" s="13"/>
      <c r="N3" s="13">
        <v>9560</v>
      </c>
      <c r="O3" s="13"/>
      <c r="P3" s="13"/>
      <c r="Q3" s="13"/>
      <c r="R3" s="13"/>
      <c r="S3" s="13"/>
      <c r="T3" s="13"/>
      <c r="U3" s="50"/>
    </row>
    <row r="4" spans="1:21" s="14" customFormat="1">
      <c r="A4" s="8"/>
      <c r="B4" s="9"/>
      <c r="C4" s="16"/>
      <c r="D4" s="11" t="s">
        <v>36</v>
      </c>
      <c r="E4" s="15" t="s">
        <v>34</v>
      </c>
      <c r="F4" s="13">
        <f t="shared" ref="F4:F48" si="0">SUM(G4:V4)</f>
        <v>7000</v>
      </c>
      <c r="G4" s="13"/>
      <c r="H4" s="13"/>
      <c r="I4" s="13"/>
      <c r="J4" s="13"/>
      <c r="K4" s="13"/>
      <c r="L4" s="13"/>
      <c r="M4" s="13"/>
      <c r="N4" s="13">
        <v>7000</v>
      </c>
      <c r="O4" s="13"/>
      <c r="P4" s="13"/>
      <c r="Q4" s="13"/>
      <c r="R4" s="13"/>
      <c r="S4" s="13"/>
      <c r="T4" s="13"/>
      <c r="U4" s="50"/>
    </row>
    <row r="5" spans="1:21" s="14" customFormat="1">
      <c r="A5" s="8">
        <v>40947</v>
      </c>
      <c r="B5" s="9"/>
      <c r="C5" s="16"/>
      <c r="D5" s="11" t="s">
        <v>37</v>
      </c>
      <c r="E5" s="15" t="s">
        <v>34</v>
      </c>
      <c r="F5" s="13">
        <f t="shared" si="0"/>
        <v>8000</v>
      </c>
      <c r="G5" s="13"/>
      <c r="H5" s="13"/>
      <c r="I5" s="13"/>
      <c r="J5" s="13"/>
      <c r="K5" s="13"/>
      <c r="L5" s="13"/>
      <c r="M5" s="13"/>
      <c r="N5" s="13">
        <v>8000</v>
      </c>
      <c r="O5" s="13"/>
      <c r="P5" s="13"/>
      <c r="Q5" s="13"/>
      <c r="R5" s="13"/>
      <c r="S5" s="13"/>
      <c r="T5" s="13"/>
      <c r="U5" s="50"/>
    </row>
    <row r="6" spans="1:21" s="14" customFormat="1">
      <c r="A6" s="8"/>
      <c r="B6" s="9"/>
      <c r="C6" s="16"/>
      <c r="D6" s="11" t="s">
        <v>39</v>
      </c>
      <c r="E6" s="15" t="s">
        <v>40</v>
      </c>
      <c r="F6" s="13">
        <f t="shared" si="0"/>
        <v>4000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4000</v>
      </c>
      <c r="S6" s="13"/>
      <c r="T6" s="13"/>
      <c r="U6" s="50"/>
    </row>
    <row r="7" spans="1:21" s="14" customFormat="1">
      <c r="A7" s="8"/>
      <c r="B7" s="9"/>
      <c r="C7" s="16"/>
      <c r="D7" s="11" t="s">
        <v>42</v>
      </c>
      <c r="E7" s="15" t="s">
        <v>41</v>
      </c>
      <c r="F7" s="13">
        <f t="shared" si="0"/>
        <v>50</v>
      </c>
      <c r="G7" s="13"/>
      <c r="H7" s="13"/>
      <c r="I7" s="13"/>
      <c r="J7" s="13"/>
      <c r="K7" s="13">
        <v>50</v>
      </c>
      <c r="L7" s="13"/>
      <c r="M7" s="13"/>
      <c r="N7" s="13"/>
      <c r="O7" s="13"/>
      <c r="P7" s="13"/>
      <c r="Q7" s="13"/>
      <c r="R7" s="13"/>
      <c r="S7" s="13"/>
      <c r="T7" s="13"/>
      <c r="U7" s="50"/>
    </row>
    <row r="8" spans="1:21" s="14" customFormat="1">
      <c r="A8" s="8"/>
      <c r="B8" s="9"/>
      <c r="C8" s="16"/>
      <c r="D8" s="11" t="s">
        <v>44</v>
      </c>
      <c r="E8" s="15" t="s">
        <v>43</v>
      </c>
      <c r="F8" s="13">
        <f t="shared" si="0"/>
        <v>100</v>
      </c>
      <c r="G8" s="13"/>
      <c r="H8" s="13">
        <v>50</v>
      </c>
      <c r="I8" s="13"/>
      <c r="J8" s="13"/>
      <c r="K8" s="13">
        <v>50</v>
      </c>
      <c r="L8" s="13"/>
      <c r="M8" s="13"/>
      <c r="N8" s="13"/>
      <c r="O8" s="13"/>
      <c r="P8" s="13"/>
      <c r="Q8" s="13"/>
      <c r="R8" s="13"/>
      <c r="S8" s="13"/>
      <c r="T8" s="13"/>
      <c r="U8" s="50"/>
    </row>
    <row r="9" spans="1:21" s="14" customFormat="1">
      <c r="A9" s="8"/>
      <c r="B9" s="9"/>
      <c r="C9" s="16"/>
      <c r="D9" s="11" t="s">
        <v>46</v>
      </c>
      <c r="E9" s="15" t="s">
        <v>45</v>
      </c>
      <c r="F9" s="13">
        <f t="shared" si="0"/>
        <v>50</v>
      </c>
      <c r="G9" s="13"/>
      <c r="H9" s="13">
        <v>50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50"/>
    </row>
    <row r="10" spans="1:21" s="14" customFormat="1">
      <c r="A10" s="8"/>
      <c r="B10" s="9"/>
      <c r="C10" s="16"/>
      <c r="D10" s="11" t="s">
        <v>47</v>
      </c>
      <c r="E10" s="15" t="s">
        <v>41</v>
      </c>
      <c r="F10" s="13">
        <f t="shared" si="0"/>
        <v>150</v>
      </c>
      <c r="G10" s="13"/>
      <c r="H10" s="13"/>
      <c r="I10" s="13"/>
      <c r="J10" s="13"/>
      <c r="K10" s="13">
        <v>150</v>
      </c>
      <c r="L10" s="13"/>
      <c r="M10" s="13"/>
      <c r="N10" s="13"/>
      <c r="O10" s="13"/>
      <c r="P10" s="13"/>
      <c r="Q10" s="13"/>
      <c r="R10" s="13"/>
      <c r="S10" s="13"/>
      <c r="T10" s="13"/>
      <c r="U10" s="50"/>
    </row>
    <row r="11" spans="1:21" s="14" customFormat="1">
      <c r="A11" s="8"/>
      <c r="B11" s="9"/>
      <c r="C11" s="16"/>
      <c r="D11" s="11" t="s">
        <v>48</v>
      </c>
      <c r="E11" s="15" t="s">
        <v>49</v>
      </c>
      <c r="F11" s="13">
        <f t="shared" si="0"/>
        <v>5100</v>
      </c>
      <c r="G11" s="13"/>
      <c r="H11" s="13">
        <v>50</v>
      </c>
      <c r="I11" s="13">
        <v>5000</v>
      </c>
      <c r="J11" s="13"/>
      <c r="K11" s="13">
        <v>50</v>
      </c>
      <c r="L11" s="13"/>
      <c r="M11" s="13"/>
      <c r="N11" s="13"/>
      <c r="O11" s="13"/>
      <c r="P11" s="13"/>
      <c r="Q11" s="13"/>
      <c r="R11" s="13"/>
      <c r="S11" s="13"/>
      <c r="T11" s="13"/>
      <c r="U11" s="50"/>
    </row>
    <row r="12" spans="1:21" s="14" customFormat="1">
      <c r="A12" s="8"/>
      <c r="B12" s="9"/>
      <c r="C12" s="16"/>
      <c r="D12" s="11" t="s">
        <v>50</v>
      </c>
      <c r="E12" s="15" t="s">
        <v>45</v>
      </c>
      <c r="F12" s="13">
        <f t="shared" si="0"/>
        <v>50</v>
      </c>
      <c r="G12" s="13"/>
      <c r="H12" s="13">
        <v>50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50"/>
    </row>
    <row r="13" spans="1:21" s="17" customFormat="1">
      <c r="A13" s="8"/>
      <c r="B13" s="9"/>
      <c r="C13" s="16"/>
      <c r="D13" s="11" t="s">
        <v>51</v>
      </c>
      <c r="E13" s="15" t="s">
        <v>52</v>
      </c>
      <c r="F13" s="13">
        <f t="shared" si="0"/>
        <v>50</v>
      </c>
      <c r="G13" s="13"/>
      <c r="H13" s="13"/>
      <c r="I13" s="13"/>
      <c r="J13" s="13"/>
      <c r="K13" s="13">
        <v>50</v>
      </c>
      <c r="L13" s="13"/>
      <c r="M13" s="13"/>
      <c r="N13" s="13"/>
      <c r="O13" s="13"/>
      <c r="P13" s="13"/>
      <c r="Q13" s="13"/>
      <c r="R13" s="13"/>
      <c r="S13" s="13"/>
      <c r="T13" s="13"/>
      <c r="U13" s="50"/>
    </row>
    <row r="14" spans="1:21" s="17" customFormat="1">
      <c r="A14" s="8" t="s">
        <v>53</v>
      </c>
      <c r="B14" s="9"/>
      <c r="C14" s="16"/>
      <c r="D14" s="11" t="s">
        <v>54</v>
      </c>
      <c r="E14" s="15" t="s">
        <v>45</v>
      </c>
      <c r="F14" s="13">
        <f t="shared" si="0"/>
        <v>50</v>
      </c>
      <c r="G14" s="13"/>
      <c r="H14" s="13">
        <v>50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50"/>
    </row>
    <row r="15" spans="1:21" s="17" customFormat="1">
      <c r="A15" s="8"/>
      <c r="B15" s="9"/>
      <c r="C15" s="16"/>
      <c r="D15" s="11" t="s">
        <v>55</v>
      </c>
      <c r="E15" s="15" t="s">
        <v>52</v>
      </c>
      <c r="F15" s="13">
        <f t="shared" si="0"/>
        <v>60</v>
      </c>
      <c r="G15" s="13"/>
      <c r="H15" s="13"/>
      <c r="I15" s="13"/>
      <c r="J15" s="13"/>
      <c r="K15" s="13">
        <v>60</v>
      </c>
      <c r="L15" s="13"/>
      <c r="M15" s="13"/>
      <c r="N15" s="13"/>
      <c r="O15" s="13"/>
      <c r="P15" s="13"/>
      <c r="Q15" s="13"/>
      <c r="R15" s="13"/>
      <c r="S15" s="13"/>
      <c r="T15" s="13"/>
      <c r="U15" s="50"/>
    </row>
    <row r="16" spans="1:21" s="17" customFormat="1">
      <c r="A16" s="8"/>
      <c r="B16" s="9"/>
      <c r="C16" s="16"/>
      <c r="D16" s="11" t="s">
        <v>59</v>
      </c>
      <c r="E16" s="15" t="s">
        <v>23</v>
      </c>
      <c r="F16" s="13">
        <f t="shared" si="0"/>
        <v>5100</v>
      </c>
      <c r="G16" s="13"/>
      <c r="H16" s="13"/>
      <c r="I16" s="13">
        <v>5100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50"/>
    </row>
    <row r="17" spans="1:21" s="17" customFormat="1">
      <c r="A17" s="8"/>
      <c r="B17" s="9"/>
      <c r="C17" s="16"/>
      <c r="D17" s="11" t="s">
        <v>60</v>
      </c>
      <c r="E17" s="15" t="s">
        <v>52</v>
      </c>
      <c r="F17" s="13">
        <f t="shared" si="0"/>
        <v>120</v>
      </c>
      <c r="G17" s="13"/>
      <c r="H17" s="13"/>
      <c r="I17" s="13"/>
      <c r="J17" s="13"/>
      <c r="K17" s="13">
        <v>120</v>
      </c>
      <c r="L17" s="13"/>
      <c r="M17" s="13"/>
      <c r="N17" s="13"/>
      <c r="O17" s="13"/>
      <c r="P17" s="13"/>
      <c r="Q17" s="13"/>
      <c r="R17" s="13"/>
      <c r="S17" s="13"/>
      <c r="T17" s="13"/>
      <c r="U17" s="50"/>
    </row>
    <row r="18" spans="1:21" s="17" customFormat="1">
      <c r="A18" s="8"/>
      <c r="B18" s="9"/>
      <c r="C18" s="16"/>
      <c r="D18" s="11" t="s">
        <v>61</v>
      </c>
      <c r="E18" s="15" t="s">
        <v>56</v>
      </c>
      <c r="F18" s="13">
        <f t="shared" si="0"/>
        <v>90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>
        <v>90</v>
      </c>
      <c r="R18" s="13"/>
      <c r="S18" s="13"/>
      <c r="T18" s="13"/>
      <c r="U18" s="50"/>
    </row>
    <row r="19" spans="1:21" s="17" customFormat="1">
      <c r="A19" s="8"/>
      <c r="B19" s="9"/>
      <c r="C19" s="16"/>
      <c r="D19" s="11" t="s">
        <v>62</v>
      </c>
      <c r="E19" s="15" t="s">
        <v>52</v>
      </c>
      <c r="F19" s="13">
        <f t="shared" si="0"/>
        <v>100</v>
      </c>
      <c r="G19" s="13"/>
      <c r="H19" s="13"/>
      <c r="I19" s="13"/>
      <c r="J19" s="13"/>
      <c r="K19" s="13">
        <v>100</v>
      </c>
      <c r="L19" s="13"/>
      <c r="M19" s="13"/>
      <c r="N19" s="13"/>
      <c r="O19" s="13"/>
      <c r="P19" s="13"/>
      <c r="Q19" s="13"/>
      <c r="R19" s="13"/>
      <c r="S19" s="13"/>
      <c r="T19" s="13"/>
      <c r="U19" s="50"/>
    </row>
    <row r="20" spans="1:21" s="17" customFormat="1">
      <c r="A20" s="8"/>
      <c r="B20" s="9"/>
      <c r="C20" s="16"/>
      <c r="D20" s="11" t="s">
        <v>63</v>
      </c>
      <c r="E20" s="15" t="s">
        <v>58</v>
      </c>
      <c r="F20" s="13">
        <f t="shared" si="0"/>
        <v>11000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>
        <v>11000</v>
      </c>
      <c r="U20" s="50"/>
    </row>
    <row r="21" spans="1:21" s="17" customFormat="1">
      <c r="A21" s="8"/>
      <c r="B21" s="9"/>
      <c r="C21" s="16"/>
      <c r="D21" s="11" t="s">
        <v>64</v>
      </c>
      <c r="E21" s="15" t="s">
        <v>23</v>
      </c>
      <c r="F21" s="13">
        <f t="shared" si="0"/>
        <v>5850</v>
      </c>
      <c r="G21" s="13"/>
      <c r="H21" s="13"/>
      <c r="I21" s="13">
        <v>5850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50"/>
    </row>
    <row r="22" spans="1:21" s="17" customFormat="1">
      <c r="A22" s="8"/>
      <c r="B22" s="9"/>
      <c r="C22" s="16"/>
      <c r="D22" s="11" t="s">
        <v>65</v>
      </c>
      <c r="E22" s="15" t="s">
        <v>56</v>
      </c>
      <c r="F22" s="13">
        <f t="shared" si="0"/>
        <v>54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>
        <v>54</v>
      </c>
      <c r="R22" s="13"/>
      <c r="S22" s="13"/>
      <c r="T22" s="13"/>
      <c r="U22" s="50"/>
    </row>
    <row r="23" spans="1:21" s="17" customFormat="1">
      <c r="A23" s="8"/>
      <c r="B23" s="9"/>
      <c r="C23" s="16"/>
      <c r="D23" s="11" t="s">
        <v>66</v>
      </c>
      <c r="E23" s="15" t="s">
        <v>52</v>
      </c>
      <c r="F23" s="13">
        <f t="shared" si="0"/>
        <v>170</v>
      </c>
      <c r="G23" s="13"/>
      <c r="H23" s="13"/>
      <c r="I23" s="13"/>
      <c r="J23" s="13"/>
      <c r="K23" s="13">
        <v>170</v>
      </c>
      <c r="L23" s="13"/>
      <c r="M23" s="13"/>
      <c r="N23" s="13"/>
      <c r="O23" s="13"/>
      <c r="P23" s="13"/>
      <c r="Q23" s="13"/>
      <c r="R23" s="13"/>
      <c r="S23" s="13"/>
      <c r="T23" s="13"/>
      <c r="U23" s="50"/>
    </row>
    <row r="24" spans="1:21" s="17" customFormat="1">
      <c r="A24" s="8"/>
      <c r="B24" s="9"/>
      <c r="C24" s="16"/>
      <c r="D24" s="11" t="s">
        <v>67</v>
      </c>
      <c r="E24" s="15" t="s">
        <v>52</v>
      </c>
      <c r="F24" s="13">
        <f t="shared" si="0"/>
        <v>1000</v>
      </c>
      <c r="G24" s="13"/>
      <c r="H24" s="13"/>
      <c r="I24" s="13"/>
      <c r="J24" s="13"/>
      <c r="K24" s="13">
        <v>1000</v>
      </c>
      <c r="L24" s="13"/>
      <c r="M24" s="13"/>
      <c r="N24" s="13"/>
      <c r="O24" s="13"/>
      <c r="P24" s="13"/>
      <c r="Q24" s="13"/>
      <c r="R24" s="13"/>
      <c r="S24" s="13"/>
      <c r="T24" s="13"/>
      <c r="U24" s="50"/>
    </row>
    <row r="25" spans="1:21" s="17" customFormat="1">
      <c r="A25" s="8" t="s">
        <v>69</v>
      </c>
      <c r="B25" s="9"/>
      <c r="C25" s="16"/>
      <c r="D25" s="11" t="s">
        <v>68</v>
      </c>
      <c r="E25" s="15" t="s">
        <v>45</v>
      </c>
      <c r="F25" s="13">
        <f t="shared" si="0"/>
        <v>50</v>
      </c>
      <c r="G25" s="13"/>
      <c r="H25" s="13">
        <v>50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50"/>
    </row>
    <row r="26" spans="1:21" s="17" customFormat="1">
      <c r="A26" s="8"/>
      <c r="B26" s="9"/>
      <c r="C26" s="16"/>
      <c r="D26" s="11" t="s">
        <v>70</v>
      </c>
      <c r="E26" s="15" t="s">
        <v>23</v>
      </c>
      <c r="F26" s="13">
        <f t="shared" si="0"/>
        <v>17020</v>
      </c>
      <c r="G26" s="13"/>
      <c r="H26" s="13"/>
      <c r="I26" s="13">
        <v>17020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50"/>
    </row>
    <row r="27" spans="1:21" s="17" customFormat="1">
      <c r="A27" s="8"/>
      <c r="B27" s="9"/>
      <c r="C27" s="16"/>
      <c r="D27" s="11" t="s">
        <v>71</v>
      </c>
      <c r="E27" s="15" t="s">
        <v>52</v>
      </c>
      <c r="F27" s="13">
        <f t="shared" si="0"/>
        <v>50</v>
      </c>
      <c r="G27" s="13"/>
      <c r="H27" s="13"/>
      <c r="I27" s="13"/>
      <c r="J27" s="13"/>
      <c r="K27" s="13">
        <v>50</v>
      </c>
      <c r="L27" s="13"/>
      <c r="M27" s="13"/>
      <c r="N27" s="13"/>
      <c r="O27" s="13"/>
      <c r="P27" s="13"/>
      <c r="Q27" s="13"/>
      <c r="R27" s="13"/>
      <c r="S27" s="13"/>
      <c r="T27" s="13"/>
      <c r="U27" s="50"/>
    </row>
    <row r="28" spans="1:21" s="17" customFormat="1">
      <c r="A28" s="8"/>
      <c r="B28" s="9"/>
      <c r="C28" s="16"/>
      <c r="D28" s="11" t="s">
        <v>72</v>
      </c>
      <c r="E28" s="15" t="s">
        <v>52</v>
      </c>
      <c r="F28" s="13">
        <f t="shared" si="0"/>
        <v>50</v>
      </c>
      <c r="G28" s="13"/>
      <c r="H28" s="13"/>
      <c r="I28" s="13"/>
      <c r="J28" s="13"/>
      <c r="K28" s="13">
        <v>50</v>
      </c>
      <c r="L28" s="13"/>
      <c r="M28" s="13"/>
      <c r="N28" s="13"/>
      <c r="O28" s="13"/>
      <c r="P28" s="13"/>
      <c r="Q28" s="13"/>
      <c r="R28" s="13"/>
      <c r="S28" s="13"/>
      <c r="T28" s="13"/>
      <c r="U28" s="50"/>
    </row>
    <row r="29" spans="1:21" s="17" customFormat="1">
      <c r="A29" s="8"/>
      <c r="B29" s="9"/>
      <c r="C29" s="16"/>
      <c r="D29" s="11" t="s">
        <v>73</v>
      </c>
      <c r="E29" s="15" t="s">
        <v>74</v>
      </c>
      <c r="F29" s="13">
        <f t="shared" si="0"/>
        <v>670</v>
      </c>
      <c r="G29" s="13"/>
      <c r="H29" s="13"/>
      <c r="I29" s="13">
        <v>570</v>
      </c>
      <c r="J29" s="13"/>
      <c r="K29" s="13"/>
      <c r="L29" s="13"/>
      <c r="M29" s="13"/>
      <c r="N29" s="13"/>
      <c r="O29" s="13"/>
      <c r="P29" s="13"/>
      <c r="Q29" s="13"/>
      <c r="R29" s="13"/>
      <c r="S29" s="13">
        <v>100</v>
      </c>
      <c r="T29" s="13"/>
      <c r="U29" s="50"/>
    </row>
    <row r="30" spans="1:21" s="17" customFormat="1">
      <c r="A30" s="8"/>
      <c r="B30" s="9"/>
      <c r="C30" s="16"/>
      <c r="D30" s="11" t="s">
        <v>77</v>
      </c>
      <c r="E30" s="15" t="s">
        <v>23</v>
      </c>
      <c r="F30" s="13">
        <f t="shared" si="0"/>
        <v>2900</v>
      </c>
      <c r="G30" s="13"/>
      <c r="H30" s="13"/>
      <c r="I30" s="13">
        <v>2900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50"/>
    </row>
    <row r="31" spans="1:21" s="17" customFormat="1">
      <c r="A31" s="8"/>
      <c r="B31" s="9"/>
      <c r="C31" s="16"/>
      <c r="D31" s="11" t="s">
        <v>78</v>
      </c>
      <c r="E31" s="15" t="s">
        <v>76</v>
      </c>
      <c r="F31" s="13">
        <f t="shared" si="0"/>
        <v>1500</v>
      </c>
      <c r="G31" s="13"/>
      <c r="H31" s="13"/>
      <c r="I31" s="13"/>
      <c r="J31" s="13"/>
      <c r="K31" s="13"/>
      <c r="L31" s="13"/>
      <c r="M31" s="13">
        <v>1500</v>
      </c>
      <c r="N31" s="13"/>
      <c r="O31" s="13"/>
      <c r="P31" s="13"/>
      <c r="Q31" s="13"/>
      <c r="R31" s="13"/>
      <c r="S31" s="13"/>
      <c r="T31" s="13"/>
      <c r="U31" s="50"/>
    </row>
    <row r="32" spans="1:21" s="17" customFormat="1">
      <c r="A32" s="8"/>
      <c r="B32" s="9"/>
      <c r="C32" s="16"/>
      <c r="D32" s="11" t="s">
        <v>79</v>
      </c>
      <c r="E32" s="15" t="s">
        <v>52</v>
      </c>
      <c r="F32" s="13">
        <f t="shared" si="0"/>
        <v>200</v>
      </c>
      <c r="G32" s="13"/>
      <c r="H32" s="13"/>
      <c r="I32" s="13"/>
      <c r="J32" s="13"/>
      <c r="K32" s="13">
        <v>200</v>
      </c>
      <c r="L32" s="13"/>
      <c r="M32" s="13"/>
      <c r="N32" s="13"/>
      <c r="O32" s="13"/>
      <c r="P32" s="13"/>
      <c r="Q32" s="13"/>
      <c r="R32" s="13"/>
      <c r="S32" s="13"/>
      <c r="T32" s="13"/>
      <c r="U32" s="50"/>
    </row>
    <row r="33" spans="1:21" s="17" customFormat="1">
      <c r="A33" s="8"/>
      <c r="B33" s="9"/>
      <c r="C33" s="16"/>
      <c r="D33" s="11" t="s">
        <v>80</v>
      </c>
      <c r="E33" s="15" t="s">
        <v>52</v>
      </c>
      <c r="F33" s="13">
        <f t="shared" si="0"/>
        <v>100</v>
      </c>
      <c r="G33" s="13"/>
      <c r="H33" s="13"/>
      <c r="I33" s="13"/>
      <c r="J33" s="13"/>
      <c r="K33" s="13">
        <v>100</v>
      </c>
      <c r="L33" s="13"/>
      <c r="M33" s="13"/>
      <c r="N33" s="13"/>
      <c r="O33" s="13"/>
      <c r="P33" s="13"/>
      <c r="Q33" s="13"/>
      <c r="R33" s="13"/>
      <c r="S33" s="13"/>
      <c r="T33" s="13"/>
      <c r="U33" s="50"/>
    </row>
    <row r="34" spans="1:21" s="17" customFormat="1">
      <c r="A34" s="8"/>
      <c r="B34" s="9"/>
      <c r="C34" s="16"/>
      <c r="D34" s="11" t="s">
        <v>81</v>
      </c>
      <c r="E34" s="15" t="s">
        <v>23</v>
      </c>
      <c r="F34" s="13">
        <f t="shared" si="0"/>
        <v>2520</v>
      </c>
      <c r="G34" s="13"/>
      <c r="H34" s="13"/>
      <c r="I34" s="13">
        <v>2520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50"/>
    </row>
    <row r="35" spans="1:21" s="17" customFormat="1">
      <c r="A35" s="8"/>
      <c r="B35" s="9"/>
      <c r="C35" s="16"/>
      <c r="D35" s="11" t="s">
        <v>82</v>
      </c>
      <c r="E35" s="15" t="s">
        <v>23</v>
      </c>
      <c r="F35" s="13">
        <f t="shared" si="0"/>
        <v>22050</v>
      </c>
      <c r="G35" s="13"/>
      <c r="H35" s="13"/>
      <c r="I35" s="13">
        <v>22050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50"/>
    </row>
    <row r="36" spans="1:21" s="17" customFormat="1">
      <c r="A36" s="8"/>
      <c r="B36" s="9"/>
      <c r="C36" s="16"/>
      <c r="D36" s="11" t="s">
        <v>83</v>
      </c>
      <c r="E36" s="15" t="s">
        <v>84</v>
      </c>
      <c r="F36" s="13">
        <f t="shared" si="0"/>
        <v>19000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93">
        <v>19000</v>
      </c>
    </row>
    <row r="37" spans="1:21" s="17" customFormat="1">
      <c r="A37" s="8"/>
      <c r="B37" s="9"/>
      <c r="C37" s="16"/>
      <c r="D37" s="11" t="s">
        <v>87</v>
      </c>
      <c r="E37" s="15" t="s">
        <v>52</v>
      </c>
      <c r="F37" s="13">
        <f t="shared" si="0"/>
        <v>110</v>
      </c>
      <c r="G37" s="13"/>
      <c r="H37" s="13"/>
      <c r="I37" s="13"/>
      <c r="J37" s="13"/>
      <c r="K37" s="13">
        <v>110</v>
      </c>
      <c r="L37" s="13"/>
      <c r="M37" s="13"/>
      <c r="N37" s="13"/>
      <c r="O37" s="13"/>
      <c r="P37" s="13"/>
      <c r="Q37" s="13"/>
      <c r="R37" s="13"/>
      <c r="S37" s="13"/>
      <c r="T37" s="13"/>
      <c r="U37" s="50"/>
    </row>
    <row r="38" spans="1:21" s="17" customFormat="1">
      <c r="A38" s="8"/>
      <c r="B38" s="9"/>
      <c r="C38" s="16"/>
      <c r="D38" s="11" t="s">
        <v>88</v>
      </c>
      <c r="E38" s="15" t="s">
        <v>85</v>
      </c>
      <c r="F38" s="13">
        <f t="shared" si="0"/>
        <v>1580</v>
      </c>
      <c r="G38" s="13">
        <v>1580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50"/>
    </row>
    <row r="39" spans="1:21" s="17" customFormat="1">
      <c r="A39" s="8"/>
      <c r="B39" s="9"/>
      <c r="C39" s="16"/>
      <c r="D39" s="11" t="s">
        <v>89</v>
      </c>
      <c r="E39" s="15" t="s">
        <v>45</v>
      </c>
      <c r="F39" s="13">
        <f t="shared" si="0"/>
        <v>50</v>
      </c>
      <c r="G39" s="13"/>
      <c r="H39" s="13">
        <v>50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50"/>
    </row>
    <row r="40" spans="1:21" s="17" customFormat="1">
      <c r="A40" s="8"/>
      <c r="B40" s="9"/>
      <c r="C40" s="16"/>
      <c r="D40" s="11" t="s">
        <v>90</v>
      </c>
      <c r="E40" s="15" t="s">
        <v>52</v>
      </c>
      <c r="F40" s="13">
        <f t="shared" si="0"/>
        <v>180</v>
      </c>
      <c r="G40" s="13"/>
      <c r="H40" s="13"/>
      <c r="I40" s="13"/>
      <c r="J40" s="13"/>
      <c r="K40" s="13">
        <v>180</v>
      </c>
      <c r="L40" s="13"/>
      <c r="M40" s="13"/>
      <c r="N40" s="13"/>
      <c r="O40" s="13"/>
      <c r="P40" s="13"/>
      <c r="Q40" s="13"/>
      <c r="R40" s="13"/>
      <c r="S40" s="13"/>
      <c r="T40" s="13"/>
      <c r="U40" s="50"/>
    </row>
    <row r="41" spans="1:21" s="17" customFormat="1">
      <c r="A41" s="8"/>
      <c r="B41" s="9"/>
      <c r="C41" s="16"/>
      <c r="D41" s="11" t="s">
        <v>91</v>
      </c>
      <c r="E41" s="15" t="s">
        <v>52</v>
      </c>
      <c r="F41" s="13">
        <f t="shared" si="0"/>
        <v>170</v>
      </c>
      <c r="G41" s="13"/>
      <c r="H41" s="13"/>
      <c r="I41" s="13"/>
      <c r="J41" s="13"/>
      <c r="K41" s="13">
        <v>170</v>
      </c>
      <c r="L41" s="13"/>
      <c r="M41" s="13"/>
      <c r="N41" s="13"/>
      <c r="O41" s="13"/>
      <c r="P41" s="13"/>
      <c r="Q41" s="13"/>
      <c r="R41" s="13"/>
      <c r="S41" s="13"/>
      <c r="T41" s="13"/>
      <c r="U41" s="50"/>
    </row>
    <row r="42" spans="1:21" s="17" customFormat="1">
      <c r="A42" s="8"/>
      <c r="B42" s="9"/>
      <c r="C42" s="16"/>
      <c r="D42" s="11" t="s">
        <v>92</v>
      </c>
      <c r="E42" s="15" t="s">
        <v>93</v>
      </c>
      <c r="F42" s="13">
        <f t="shared" si="0"/>
        <v>2939</v>
      </c>
      <c r="G42" s="13"/>
      <c r="H42" s="13"/>
      <c r="I42" s="13"/>
      <c r="J42" s="13">
        <v>2939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50"/>
    </row>
    <row r="43" spans="1:21" s="17" customFormat="1">
      <c r="A43" s="8"/>
      <c r="B43" s="9"/>
      <c r="C43" s="16"/>
      <c r="D43" s="11" t="s">
        <v>94</v>
      </c>
      <c r="E43" s="15" t="s">
        <v>52</v>
      </c>
      <c r="F43" s="13">
        <f t="shared" si="0"/>
        <v>100</v>
      </c>
      <c r="G43" s="13"/>
      <c r="H43" s="13"/>
      <c r="I43" s="13"/>
      <c r="J43" s="13"/>
      <c r="K43" s="13">
        <v>100</v>
      </c>
      <c r="L43" s="13"/>
      <c r="M43" s="13"/>
      <c r="N43" s="13"/>
      <c r="O43" s="13"/>
      <c r="P43" s="13"/>
      <c r="Q43" s="13"/>
      <c r="R43" s="13"/>
      <c r="S43" s="13"/>
      <c r="T43" s="13"/>
      <c r="U43" s="50"/>
    </row>
    <row r="44" spans="1:21" s="17" customFormat="1">
      <c r="A44" s="8"/>
      <c r="B44" s="9"/>
      <c r="C44" s="16"/>
      <c r="D44" s="11" t="s">
        <v>95</v>
      </c>
      <c r="E44" s="15" t="s">
        <v>96</v>
      </c>
      <c r="F44" s="13">
        <f t="shared" si="0"/>
        <v>10000</v>
      </c>
      <c r="G44" s="13"/>
      <c r="H44" s="13"/>
      <c r="I44" s="13"/>
      <c r="J44" s="13"/>
      <c r="K44" s="13"/>
      <c r="L44" s="13"/>
      <c r="M44" s="13"/>
      <c r="N44" s="13"/>
      <c r="O44" s="13"/>
      <c r="P44" s="13">
        <v>10000</v>
      </c>
      <c r="Q44" s="13"/>
      <c r="R44" s="13"/>
      <c r="S44" s="13"/>
      <c r="T44" s="13"/>
      <c r="U44" s="50"/>
    </row>
    <row r="45" spans="1:21" s="17" customFormat="1">
      <c r="A45" s="8"/>
      <c r="B45" s="9"/>
      <c r="C45" s="16"/>
      <c r="D45" s="11" t="s">
        <v>99</v>
      </c>
      <c r="E45" s="15" t="s">
        <v>97</v>
      </c>
      <c r="F45" s="13">
        <f t="shared" si="0"/>
        <v>800</v>
      </c>
      <c r="G45" s="13"/>
      <c r="H45" s="13"/>
      <c r="I45" s="13">
        <v>750</v>
      </c>
      <c r="J45" s="13"/>
      <c r="K45" s="13">
        <v>50</v>
      </c>
      <c r="L45" s="13"/>
      <c r="M45" s="13"/>
      <c r="N45" s="13"/>
      <c r="O45" s="13"/>
      <c r="P45" s="13"/>
      <c r="Q45" s="13"/>
      <c r="R45" s="13"/>
      <c r="S45" s="13"/>
      <c r="T45" s="13"/>
      <c r="U45" s="50"/>
    </row>
    <row r="46" spans="1:21" s="17" customFormat="1">
      <c r="A46" s="8"/>
      <c r="B46" s="9"/>
      <c r="C46" s="16"/>
      <c r="D46" s="11" t="s">
        <v>100</v>
      </c>
      <c r="E46" s="15" t="s">
        <v>23</v>
      </c>
      <c r="F46" s="13">
        <f t="shared" si="0"/>
        <v>5915</v>
      </c>
      <c r="G46" s="13"/>
      <c r="H46" s="13"/>
      <c r="I46" s="13">
        <v>5915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50"/>
    </row>
    <row r="47" spans="1:21" s="17" customFormat="1">
      <c r="A47" s="8" t="s">
        <v>98</v>
      </c>
      <c r="B47" s="9"/>
      <c r="C47" s="16"/>
      <c r="D47" s="11" t="s">
        <v>101</v>
      </c>
      <c r="E47" s="15" t="s">
        <v>52</v>
      </c>
      <c r="F47" s="13">
        <f t="shared" si="0"/>
        <v>50</v>
      </c>
      <c r="G47" s="13"/>
      <c r="H47" s="13"/>
      <c r="I47" s="13"/>
      <c r="J47" s="13"/>
      <c r="K47" s="13">
        <v>50</v>
      </c>
      <c r="L47" s="13"/>
      <c r="M47" s="13"/>
      <c r="N47" s="13"/>
      <c r="O47" s="13"/>
      <c r="P47" s="13"/>
      <c r="Q47" s="13"/>
      <c r="R47" s="13"/>
      <c r="S47" s="13"/>
      <c r="T47" s="13"/>
      <c r="U47" s="50"/>
    </row>
    <row r="48" spans="1:21" s="17" customFormat="1">
      <c r="A48" s="8"/>
      <c r="B48" s="9"/>
      <c r="C48" s="16"/>
      <c r="D48" s="11" t="s">
        <v>102</v>
      </c>
      <c r="E48" s="15" t="s">
        <v>84</v>
      </c>
      <c r="F48" s="13">
        <f t="shared" si="0"/>
        <v>2770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50">
        <v>2770</v>
      </c>
    </row>
    <row r="49" spans="1:22" s="22" customFormat="1">
      <c r="A49" s="18"/>
      <c r="B49" s="19"/>
      <c r="C49" s="20">
        <f>SUM(C2:C48)</f>
        <v>0</v>
      </c>
      <c r="D49" s="11" t="s">
        <v>5</v>
      </c>
      <c r="E49" s="15"/>
      <c r="F49" s="20">
        <f>SUM(F2:F48)</f>
        <v>148478</v>
      </c>
      <c r="G49" s="92">
        <f>SUM(G2:G48)</f>
        <v>1580</v>
      </c>
      <c r="H49" s="92">
        <f t="shared" ref="H49:U49" si="1">SUM(H2:H48)</f>
        <v>350</v>
      </c>
      <c r="I49" s="92">
        <f t="shared" si="1"/>
        <v>67675</v>
      </c>
      <c r="J49" s="92">
        <f t="shared" si="1"/>
        <v>2939</v>
      </c>
      <c r="K49" s="92">
        <f t="shared" si="1"/>
        <v>2860</v>
      </c>
      <c r="L49" s="92">
        <f t="shared" si="1"/>
        <v>0</v>
      </c>
      <c r="M49" s="92">
        <f t="shared" si="1"/>
        <v>1500</v>
      </c>
      <c r="N49" s="92">
        <f t="shared" si="1"/>
        <v>24560</v>
      </c>
      <c r="O49" s="92">
        <f t="shared" si="1"/>
        <v>0</v>
      </c>
      <c r="P49" s="92">
        <f t="shared" si="1"/>
        <v>10000</v>
      </c>
      <c r="Q49" s="92">
        <f t="shared" si="1"/>
        <v>144</v>
      </c>
      <c r="R49" s="92">
        <f t="shared" si="1"/>
        <v>4000</v>
      </c>
      <c r="S49" s="92">
        <f t="shared" si="1"/>
        <v>100</v>
      </c>
      <c r="T49" s="92">
        <f t="shared" si="1"/>
        <v>11000</v>
      </c>
      <c r="U49" s="40">
        <f t="shared" si="1"/>
        <v>21770</v>
      </c>
      <c r="V49" s="21"/>
    </row>
    <row r="50" spans="1:22">
      <c r="A50" s="23"/>
      <c r="B50" s="24"/>
      <c r="C50" s="25" t="s">
        <v>19</v>
      </c>
      <c r="D50" s="26"/>
      <c r="E50" s="27"/>
      <c r="F50" s="25">
        <f>F52-F49</f>
        <v>-148478</v>
      </c>
    </row>
    <row r="51" spans="1:22">
      <c r="A51" s="30"/>
      <c r="B51" s="31"/>
      <c r="C51" s="13"/>
      <c r="D51" s="11"/>
      <c r="E51" s="15"/>
      <c r="F51" s="13"/>
    </row>
    <row r="52" spans="1:22" s="33" customFormat="1">
      <c r="A52" s="18"/>
      <c r="B52" s="19"/>
      <c r="C52" s="20">
        <f>C49</f>
        <v>0</v>
      </c>
      <c r="D52" s="11"/>
      <c r="E52" s="15"/>
      <c r="F52" s="20">
        <f>C52</f>
        <v>0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53"/>
    </row>
    <row r="55" spans="1:22">
      <c r="C55" s="28" t="s">
        <v>20</v>
      </c>
      <c r="E55" s="29"/>
      <c r="F55" s="37"/>
      <c r="G55" s="28" t="s"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3"/>
  <sheetViews>
    <sheetView zoomScale="90" zoomScaleNormal="90" workbookViewId="0">
      <pane ySplit="1" topLeftCell="A50" activePane="bottomLeft" state="frozen"/>
      <selection pane="bottomLeft" activeCell="R1" sqref="R1:T65536"/>
    </sheetView>
  </sheetViews>
  <sheetFormatPr defaultRowHeight="13.5"/>
  <cols>
    <col min="1" max="1" width="11.5703125" style="34" bestFit="1" customWidth="1"/>
    <col min="2" max="2" width="9.140625" style="35"/>
    <col min="3" max="3" width="9.140625" style="28"/>
    <col min="4" max="4" width="9.140625" style="36"/>
    <col min="5" max="5" width="18.7109375" style="37" customWidth="1"/>
    <col min="6" max="11" width="9.140625" style="28"/>
    <col min="12" max="12" width="4.7109375" style="28" customWidth="1"/>
    <col min="13" max="14" width="9.140625" style="28"/>
    <col min="15" max="16" width="4.5703125" style="28" customWidth="1"/>
    <col min="17" max="17" width="9.140625" style="28"/>
    <col min="18" max="20" width="4.7109375" style="28" bestFit="1" customWidth="1"/>
    <col min="21" max="21" width="9.140625" style="52"/>
    <col min="22" max="22" width="9.140625" style="28"/>
    <col min="23" max="16384" width="9.140625" style="29"/>
  </cols>
  <sheetData>
    <row r="1" spans="1:22" s="7" customFormat="1" ht="95.25">
      <c r="A1" s="1" t="s">
        <v>0</v>
      </c>
      <c r="B1" s="2" t="s">
        <v>1</v>
      </c>
      <c r="C1" s="39" t="s">
        <v>2</v>
      </c>
      <c r="D1" s="3" t="s">
        <v>3</v>
      </c>
      <c r="E1" s="3" t="s">
        <v>4</v>
      </c>
      <c r="F1" s="38" t="s">
        <v>5</v>
      </c>
      <c r="G1" s="4" t="s">
        <v>86</v>
      </c>
      <c r="H1" s="5" t="s">
        <v>7</v>
      </c>
      <c r="I1" s="4" t="s">
        <v>24</v>
      </c>
      <c r="J1" s="4" t="s">
        <v>8</v>
      </c>
      <c r="K1" s="4" t="s">
        <v>9</v>
      </c>
      <c r="L1" s="4" t="s">
        <v>10</v>
      </c>
      <c r="M1" s="4" t="s">
        <v>25</v>
      </c>
      <c r="N1" s="6" t="s">
        <v>35</v>
      </c>
      <c r="O1" s="4" t="s">
        <v>12</v>
      </c>
      <c r="P1" s="4" t="s">
        <v>13</v>
      </c>
      <c r="Q1" s="4" t="s">
        <v>14</v>
      </c>
      <c r="R1" s="4" t="s">
        <v>38</v>
      </c>
      <c r="S1" s="7" t="s">
        <v>75</v>
      </c>
      <c r="T1" s="4" t="s">
        <v>57</v>
      </c>
      <c r="U1" s="49" t="s">
        <v>16</v>
      </c>
      <c r="V1" s="4" t="s">
        <v>152</v>
      </c>
    </row>
    <row r="2" spans="1:22" s="14" customFormat="1">
      <c r="A2" s="8" t="s">
        <v>18</v>
      </c>
      <c r="B2" s="9"/>
      <c r="C2" s="10"/>
      <c r="D2" s="11"/>
      <c r="E2" s="12"/>
      <c r="F2" s="13">
        <f>SUM(G2:T2)</f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50"/>
      <c r="V2" s="13"/>
    </row>
    <row r="3" spans="1:22" s="14" customFormat="1">
      <c r="A3" s="8"/>
      <c r="B3" s="9"/>
      <c r="C3" s="16"/>
      <c r="D3" s="11" t="s">
        <v>103</v>
      </c>
      <c r="E3" s="15" t="s">
        <v>34</v>
      </c>
      <c r="F3" s="13">
        <f>SUM(G3:V3)</f>
        <v>6000</v>
      </c>
      <c r="G3" s="13"/>
      <c r="H3" s="13"/>
      <c r="I3" s="13"/>
      <c r="J3" s="13"/>
      <c r="K3" s="13"/>
      <c r="L3" s="13"/>
      <c r="M3" s="13"/>
      <c r="N3" s="13">
        <v>6000</v>
      </c>
      <c r="O3" s="13"/>
      <c r="P3" s="13"/>
      <c r="Q3" s="13"/>
      <c r="R3" s="13"/>
      <c r="S3" s="13"/>
      <c r="T3" s="13"/>
      <c r="U3" s="50"/>
      <c r="V3" s="13"/>
    </row>
    <row r="4" spans="1:22" s="14" customFormat="1">
      <c r="A4" s="8"/>
      <c r="B4" s="9"/>
      <c r="C4" s="16"/>
      <c r="D4" s="11" t="s">
        <v>104</v>
      </c>
      <c r="E4" s="15" t="s">
        <v>23</v>
      </c>
      <c r="F4" s="13">
        <f t="shared" ref="F4:F66" si="0">SUM(G4:V4)</f>
        <v>2000</v>
      </c>
      <c r="G4" s="13"/>
      <c r="H4" s="13"/>
      <c r="I4" s="13">
        <v>2000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50"/>
      <c r="V4" s="13"/>
    </row>
    <row r="5" spans="1:22" s="14" customFormat="1">
      <c r="A5" s="8">
        <v>40970</v>
      </c>
      <c r="B5" s="9"/>
      <c r="C5" s="16"/>
      <c r="D5" s="11" t="s">
        <v>105</v>
      </c>
      <c r="E5" s="15" t="s">
        <v>52</v>
      </c>
      <c r="F5" s="13">
        <f t="shared" si="0"/>
        <v>50</v>
      </c>
      <c r="G5" s="13"/>
      <c r="H5" s="13"/>
      <c r="I5" s="13"/>
      <c r="J5" s="13"/>
      <c r="K5" s="13">
        <v>50</v>
      </c>
      <c r="L5" s="13"/>
      <c r="M5" s="13"/>
      <c r="N5" s="13"/>
      <c r="O5" s="13"/>
      <c r="P5" s="13"/>
      <c r="Q5" s="13"/>
      <c r="R5" s="13"/>
      <c r="S5" s="13"/>
      <c r="T5" s="13"/>
      <c r="U5" s="50"/>
      <c r="V5" s="13"/>
    </row>
    <row r="6" spans="1:22" s="14" customFormat="1">
      <c r="A6" s="8"/>
      <c r="B6" s="9"/>
      <c r="C6" s="16"/>
      <c r="D6" s="11" t="s">
        <v>106</v>
      </c>
      <c r="E6" s="15" t="s">
        <v>34</v>
      </c>
      <c r="F6" s="13">
        <f t="shared" si="0"/>
        <v>6500</v>
      </c>
      <c r="G6" s="13"/>
      <c r="H6" s="13"/>
      <c r="I6" s="13"/>
      <c r="J6" s="13"/>
      <c r="K6" s="13"/>
      <c r="L6" s="13"/>
      <c r="M6" s="13"/>
      <c r="N6" s="13">
        <v>6500</v>
      </c>
      <c r="O6" s="13"/>
      <c r="P6" s="13"/>
      <c r="Q6" s="13"/>
      <c r="R6" s="13"/>
      <c r="S6" s="13"/>
      <c r="T6" s="13"/>
      <c r="U6" s="50"/>
      <c r="V6" s="13"/>
    </row>
    <row r="7" spans="1:22" s="14" customFormat="1">
      <c r="A7" s="8"/>
      <c r="B7" s="9"/>
      <c r="C7" s="16"/>
      <c r="D7" s="11" t="s">
        <v>107</v>
      </c>
      <c r="E7" s="15" t="s">
        <v>34</v>
      </c>
      <c r="F7" s="13">
        <f t="shared" si="0"/>
        <v>2000</v>
      </c>
      <c r="G7" s="13"/>
      <c r="H7" s="13"/>
      <c r="I7" s="13"/>
      <c r="J7" s="13"/>
      <c r="K7" s="13"/>
      <c r="L7" s="13"/>
      <c r="M7" s="13"/>
      <c r="N7" s="13">
        <v>2000</v>
      </c>
      <c r="O7" s="13"/>
      <c r="P7" s="13"/>
      <c r="Q7" s="13"/>
      <c r="R7" s="13"/>
      <c r="S7" s="13"/>
      <c r="T7" s="13"/>
      <c r="U7" s="50"/>
      <c r="V7" s="13"/>
    </row>
    <row r="8" spans="1:22" s="14" customFormat="1">
      <c r="A8" s="8"/>
      <c r="B8" s="9"/>
      <c r="C8" s="16"/>
      <c r="D8" s="11" t="s">
        <v>108</v>
      </c>
      <c r="E8" s="15" t="s">
        <v>34</v>
      </c>
      <c r="F8" s="13">
        <f t="shared" si="0"/>
        <v>5000</v>
      </c>
      <c r="G8" s="13"/>
      <c r="H8" s="13"/>
      <c r="I8" s="13"/>
      <c r="J8" s="13"/>
      <c r="K8" s="13"/>
      <c r="L8" s="13"/>
      <c r="M8" s="13"/>
      <c r="N8" s="13">
        <v>5000</v>
      </c>
      <c r="O8" s="13"/>
      <c r="P8" s="13"/>
      <c r="Q8" s="13"/>
      <c r="R8" s="13"/>
      <c r="S8" s="13"/>
      <c r="T8" s="13"/>
      <c r="U8" s="50"/>
      <c r="V8" s="13"/>
    </row>
    <row r="9" spans="1:22" s="14" customFormat="1">
      <c r="A9" s="8"/>
      <c r="B9" s="9"/>
      <c r="C9" s="16"/>
      <c r="D9" s="11" t="s">
        <v>109</v>
      </c>
      <c r="E9" s="15" t="s">
        <v>52</v>
      </c>
      <c r="F9" s="13">
        <f t="shared" si="0"/>
        <v>50</v>
      </c>
      <c r="G9" s="13"/>
      <c r="H9" s="13"/>
      <c r="I9" s="13"/>
      <c r="J9" s="13"/>
      <c r="K9" s="13">
        <v>50</v>
      </c>
      <c r="L9" s="13"/>
      <c r="M9" s="13"/>
      <c r="N9" s="13"/>
      <c r="O9" s="13"/>
      <c r="P9" s="13"/>
      <c r="Q9" s="13"/>
      <c r="R9" s="13"/>
      <c r="S9" s="13"/>
      <c r="T9" s="13"/>
      <c r="U9" s="50"/>
      <c r="V9" s="13"/>
    </row>
    <row r="10" spans="1:22" s="14" customFormat="1">
      <c r="A10" s="8"/>
      <c r="B10" s="9"/>
      <c r="C10" s="16"/>
      <c r="D10" s="11" t="s">
        <v>110</v>
      </c>
      <c r="E10" s="15" t="s">
        <v>23</v>
      </c>
      <c r="F10" s="13">
        <f t="shared" si="0"/>
        <v>5575</v>
      </c>
      <c r="G10" s="13"/>
      <c r="H10" s="13"/>
      <c r="I10" s="13">
        <v>5575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50"/>
      <c r="V10" s="13"/>
    </row>
    <row r="11" spans="1:22" s="14" customFormat="1">
      <c r="A11" s="8"/>
      <c r="B11" s="9"/>
      <c r="C11" s="16"/>
      <c r="D11" s="11" t="s">
        <v>111</v>
      </c>
      <c r="E11" s="15" t="s">
        <v>85</v>
      </c>
      <c r="F11" s="13">
        <f t="shared" si="0"/>
        <v>1530</v>
      </c>
      <c r="G11" s="13">
        <v>1530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50"/>
      <c r="V11" s="13"/>
    </row>
    <row r="12" spans="1:22" s="14" customFormat="1">
      <c r="A12" s="8"/>
      <c r="B12" s="9"/>
      <c r="C12" s="16"/>
      <c r="D12" s="11" t="s">
        <v>112</v>
      </c>
      <c r="E12" s="15" t="s">
        <v>76</v>
      </c>
      <c r="F12" s="13">
        <f t="shared" si="0"/>
        <v>500</v>
      </c>
      <c r="G12" s="13"/>
      <c r="H12" s="13"/>
      <c r="I12" s="13"/>
      <c r="J12" s="13"/>
      <c r="K12" s="13"/>
      <c r="L12" s="13"/>
      <c r="M12" s="13">
        <v>500</v>
      </c>
      <c r="N12" s="13"/>
      <c r="O12" s="13"/>
      <c r="P12" s="13"/>
      <c r="Q12" s="13"/>
      <c r="R12" s="13"/>
      <c r="S12" s="13"/>
      <c r="T12" s="13"/>
      <c r="U12" s="50"/>
      <c r="V12" s="13"/>
    </row>
    <row r="13" spans="1:22" s="17" customFormat="1">
      <c r="A13" s="8"/>
      <c r="B13" s="9"/>
      <c r="C13" s="16"/>
      <c r="D13" s="11" t="s">
        <v>113</v>
      </c>
      <c r="E13" s="15" t="s">
        <v>114</v>
      </c>
      <c r="F13" s="13">
        <f t="shared" si="0"/>
        <v>2550</v>
      </c>
      <c r="G13" s="13"/>
      <c r="H13" s="13">
        <v>50</v>
      </c>
      <c r="I13" s="13">
        <v>2500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50"/>
      <c r="V13" s="13"/>
    </row>
    <row r="14" spans="1:22" s="17" customFormat="1">
      <c r="A14" s="8"/>
      <c r="B14" s="9"/>
      <c r="C14" s="16"/>
      <c r="D14" s="11" t="s">
        <v>115</v>
      </c>
      <c r="E14" s="15" t="s">
        <v>52</v>
      </c>
      <c r="F14" s="13">
        <f t="shared" si="0"/>
        <v>100</v>
      </c>
      <c r="G14" s="13"/>
      <c r="H14" s="13"/>
      <c r="I14" s="13"/>
      <c r="J14" s="13"/>
      <c r="K14" s="13">
        <v>100</v>
      </c>
      <c r="L14" s="13"/>
      <c r="M14" s="13"/>
      <c r="N14" s="13"/>
      <c r="O14" s="13"/>
      <c r="P14" s="13"/>
      <c r="Q14" s="13"/>
      <c r="R14" s="13"/>
      <c r="S14" s="13"/>
      <c r="T14" s="13"/>
      <c r="U14" s="50"/>
      <c r="V14" s="13"/>
    </row>
    <row r="15" spans="1:22" s="17" customFormat="1">
      <c r="A15" s="8"/>
      <c r="B15" s="9"/>
      <c r="C15" s="16"/>
      <c r="D15" s="11" t="s">
        <v>116</v>
      </c>
      <c r="E15" s="15" t="s">
        <v>23</v>
      </c>
      <c r="F15" s="13">
        <f t="shared" si="0"/>
        <v>7080</v>
      </c>
      <c r="G15" s="13"/>
      <c r="H15" s="13"/>
      <c r="I15" s="13">
        <v>7080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50"/>
      <c r="V15" s="13"/>
    </row>
    <row r="16" spans="1:22" s="17" customFormat="1">
      <c r="A16" s="8"/>
      <c r="B16" s="9"/>
      <c r="C16" s="16"/>
      <c r="D16" s="11" t="s">
        <v>117</v>
      </c>
      <c r="E16" s="15" t="s">
        <v>52</v>
      </c>
      <c r="F16" s="13">
        <f t="shared" si="0"/>
        <v>160</v>
      </c>
      <c r="G16" s="13"/>
      <c r="H16" s="13"/>
      <c r="I16" s="13"/>
      <c r="J16" s="13"/>
      <c r="K16" s="13">
        <v>160</v>
      </c>
      <c r="L16" s="13"/>
      <c r="M16" s="13"/>
      <c r="N16" s="13"/>
      <c r="O16" s="13"/>
      <c r="P16" s="13"/>
      <c r="Q16" s="13"/>
      <c r="R16" s="13"/>
      <c r="S16" s="13"/>
      <c r="T16" s="13"/>
      <c r="U16" s="50"/>
      <c r="V16" s="13"/>
    </row>
    <row r="17" spans="1:22" s="17" customFormat="1">
      <c r="A17" s="8"/>
      <c r="B17" s="9"/>
      <c r="C17" s="16"/>
      <c r="D17" s="11" t="s">
        <v>118</v>
      </c>
      <c r="E17" s="15" t="s">
        <v>150</v>
      </c>
      <c r="F17" s="13">
        <f t="shared" si="0"/>
        <v>17600</v>
      </c>
      <c r="G17" s="13"/>
      <c r="H17" s="13"/>
      <c r="I17" s="13">
        <v>17600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50"/>
      <c r="V17" s="13"/>
    </row>
    <row r="18" spans="1:22" s="17" customFormat="1">
      <c r="A18" s="8"/>
      <c r="B18" s="9"/>
      <c r="C18" s="16"/>
      <c r="D18" s="11" t="s">
        <v>119</v>
      </c>
      <c r="E18" s="15" t="s">
        <v>52</v>
      </c>
      <c r="F18" s="13">
        <f t="shared" si="0"/>
        <v>80</v>
      </c>
      <c r="G18" s="13"/>
      <c r="H18" s="13"/>
      <c r="I18" s="13"/>
      <c r="J18" s="13"/>
      <c r="K18" s="13">
        <v>80</v>
      </c>
      <c r="L18" s="13"/>
      <c r="M18" s="13"/>
      <c r="N18" s="13"/>
      <c r="O18" s="13"/>
      <c r="P18" s="13"/>
      <c r="Q18" s="13"/>
      <c r="R18" s="13"/>
      <c r="S18" s="13"/>
      <c r="T18" s="13"/>
      <c r="U18" s="50"/>
      <c r="V18" s="13"/>
    </row>
    <row r="19" spans="1:22" s="17" customFormat="1">
      <c r="A19" s="8"/>
      <c r="B19" s="9"/>
      <c r="C19" s="16"/>
      <c r="D19" s="11" t="s">
        <v>120</v>
      </c>
      <c r="E19" s="15" t="s">
        <v>34</v>
      </c>
      <c r="F19" s="13">
        <f t="shared" si="0"/>
        <v>2280</v>
      </c>
      <c r="G19" s="13"/>
      <c r="H19" s="13"/>
      <c r="I19" s="13"/>
      <c r="J19" s="13"/>
      <c r="K19" s="13"/>
      <c r="L19" s="13"/>
      <c r="M19" s="13"/>
      <c r="N19" s="13">
        <v>2280</v>
      </c>
      <c r="O19" s="13"/>
      <c r="P19" s="13"/>
      <c r="Q19" s="13"/>
      <c r="R19" s="13"/>
      <c r="S19" s="13"/>
      <c r="T19" s="13"/>
      <c r="U19" s="50"/>
      <c r="V19" s="13"/>
    </row>
    <row r="20" spans="1:22" s="17" customFormat="1">
      <c r="A20" s="8"/>
      <c r="B20" s="9"/>
      <c r="C20" s="16"/>
      <c r="D20" s="11" t="s">
        <v>121</v>
      </c>
      <c r="E20" s="15" t="s">
        <v>23</v>
      </c>
      <c r="F20" s="13">
        <f t="shared" si="0"/>
        <v>20350</v>
      </c>
      <c r="G20" s="13"/>
      <c r="H20" s="13"/>
      <c r="I20" s="13">
        <v>20350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50"/>
      <c r="V20" s="13"/>
    </row>
    <row r="21" spans="1:22" s="17" customFormat="1">
      <c r="A21" s="8"/>
      <c r="B21" s="9"/>
      <c r="C21" s="16"/>
      <c r="D21" s="11" t="s">
        <v>122</v>
      </c>
      <c r="E21" s="15" t="s">
        <v>34</v>
      </c>
      <c r="F21" s="13">
        <f t="shared" si="0"/>
        <v>4000</v>
      </c>
      <c r="G21" s="13"/>
      <c r="H21" s="13"/>
      <c r="I21" s="13"/>
      <c r="J21" s="13"/>
      <c r="K21" s="13"/>
      <c r="L21" s="13"/>
      <c r="M21" s="13"/>
      <c r="N21" s="13">
        <v>4000</v>
      </c>
      <c r="O21" s="13"/>
      <c r="P21" s="13"/>
      <c r="Q21" s="13"/>
      <c r="R21" s="13"/>
      <c r="S21" s="13"/>
      <c r="T21" s="13"/>
      <c r="U21" s="50"/>
      <c r="V21" s="13"/>
    </row>
    <row r="22" spans="1:22" s="17" customFormat="1">
      <c r="A22" s="8"/>
      <c r="B22" s="9"/>
      <c r="C22" s="16"/>
      <c r="D22" s="11" t="s">
        <v>123</v>
      </c>
      <c r="E22" s="15" t="s">
        <v>34</v>
      </c>
      <c r="F22" s="13">
        <f t="shared" si="0"/>
        <v>5000</v>
      </c>
      <c r="G22" s="13"/>
      <c r="H22" s="13"/>
      <c r="I22" s="13"/>
      <c r="J22" s="13"/>
      <c r="K22" s="13"/>
      <c r="L22" s="13"/>
      <c r="M22" s="13"/>
      <c r="N22" s="13">
        <v>5000</v>
      </c>
      <c r="O22" s="13"/>
      <c r="P22" s="13"/>
      <c r="Q22" s="13"/>
      <c r="R22" s="13"/>
      <c r="S22" s="13"/>
      <c r="T22" s="13"/>
      <c r="U22" s="50"/>
      <c r="V22" s="13"/>
    </row>
    <row r="23" spans="1:22" s="48" customFormat="1">
      <c r="A23" s="42"/>
      <c r="B23" s="43"/>
      <c r="C23" s="44"/>
      <c r="D23" s="45" t="s">
        <v>124</v>
      </c>
      <c r="E23" s="46" t="s">
        <v>23</v>
      </c>
      <c r="F23" s="47">
        <f t="shared" si="0"/>
        <v>16000</v>
      </c>
      <c r="G23" s="47"/>
      <c r="H23" s="47"/>
      <c r="I23" s="47">
        <v>16000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93"/>
      <c r="V23" s="47"/>
    </row>
    <row r="24" spans="1:22" s="17" customFormat="1">
      <c r="A24" s="8"/>
      <c r="B24" s="9"/>
      <c r="C24" s="16"/>
      <c r="D24" s="11" t="s">
        <v>125</v>
      </c>
      <c r="E24" s="15" t="s">
        <v>52</v>
      </c>
      <c r="F24" s="13">
        <f t="shared" si="0"/>
        <v>200</v>
      </c>
      <c r="G24" s="13"/>
      <c r="H24" s="13"/>
      <c r="I24" s="13"/>
      <c r="J24" s="13"/>
      <c r="K24" s="13">
        <v>200</v>
      </c>
      <c r="L24" s="13"/>
      <c r="M24" s="13"/>
      <c r="N24" s="13"/>
      <c r="O24" s="13"/>
      <c r="P24" s="13"/>
      <c r="Q24" s="13"/>
      <c r="R24" s="13"/>
      <c r="S24" s="13"/>
      <c r="T24" s="13"/>
      <c r="U24" s="50"/>
      <c r="V24" s="13"/>
    </row>
    <row r="25" spans="1:22" s="17" customFormat="1">
      <c r="A25" s="8"/>
      <c r="B25" s="9"/>
      <c r="C25" s="16"/>
      <c r="D25" s="11" t="s">
        <v>126</v>
      </c>
      <c r="E25" s="15" t="s">
        <v>23</v>
      </c>
      <c r="F25" s="13">
        <f t="shared" si="0"/>
        <v>3800</v>
      </c>
      <c r="G25" s="13"/>
      <c r="H25" s="13"/>
      <c r="I25" s="13">
        <v>3800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50"/>
      <c r="V25" s="13"/>
    </row>
    <row r="26" spans="1:22" s="17" customFormat="1">
      <c r="A26" s="8"/>
      <c r="B26" s="9"/>
      <c r="C26" s="16"/>
      <c r="D26" s="11" t="s">
        <v>127</v>
      </c>
      <c r="E26" s="15" t="s">
        <v>52</v>
      </c>
      <c r="F26" s="13">
        <f t="shared" si="0"/>
        <v>1000</v>
      </c>
      <c r="G26" s="13"/>
      <c r="H26" s="13"/>
      <c r="I26" s="13"/>
      <c r="J26" s="13"/>
      <c r="K26" s="13">
        <v>1000</v>
      </c>
      <c r="L26" s="13"/>
      <c r="M26" s="13"/>
      <c r="N26" s="13"/>
      <c r="O26" s="13"/>
      <c r="P26" s="13"/>
      <c r="Q26" s="13"/>
      <c r="R26" s="13"/>
      <c r="S26" s="13"/>
      <c r="T26" s="13"/>
      <c r="U26" s="50"/>
      <c r="V26" s="13"/>
    </row>
    <row r="27" spans="1:22" s="17" customFormat="1">
      <c r="A27" s="8"/>
      <c r="B27" s="9"/>
      <c r="C27" s="16"/>
      <c r="D27" s="11" t="s">
        <v>128</v>
      </c>
      <c r="E27" s="15" t="s">
        <v>84</v>
      </c>
      <c r="F27" s="13">
        <f t="shared" si="0"/>
        <v>2000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50">
        <v>1000</v>
      </c>
      <c r="V27" s="13">
        <v>1000</v>
      </c>
    </row>
    <row r="28" spans="1:22" s="17" customFormat="1">
      <c r="A28" s="8"/>
      <c r="B28" s="9"/>
      <c r="C28" s="16"/>
      <c r="D28" s="11" t="s">
        <v>129</v>
      </c>
      <c r="E28" s="15" t="s">
        <v>45</v>
      </c>
      <c r="F28" s="13">
        <f t="shared" si="0"/>
        <v>50</v>
      </c>
      <c r="G28" s="13"/>
      <c r="H28" s="13">
        <v>50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50"/>
      <c r="V28" s="13"/>
    </row>
    <row r="29" spans="1:22" s="17" customFormat="1">
      <c r="A29" s="8"/>
      <c r="B29" s="9"/>
      <c r="C29" s="16"/>
      <c r="D29" s="11" t="s">
        <v>130</v>
      </c>
      <c r="E29" s="15" t="s">
        <v>23</v>
      </c>
      <c r="F29" s="13">
        <f t="shared" si="0"/>
        <v>15060</v>
      </c>
      <c r="G29" s="13"/>
      <c r="H29" s="13"/>
      <c r="I29" s="13">
        <v>15060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50"/>
      <c r="V29" s="13"/>
    </row>
    <row r="30" spans="1:22" s="17" customFormat="1">
      <c r="A30" s="8"/>
      <c r="B30" s="9"/>
      <c r="C30" s="16"/>
      <c r="D30" s="11" t="s">
        <v>131</v>
      </c>
      <c r="E30" s="15" t="s">
        <v>52</v>
      </c>
      <c r="F30" s="13">
        <f t="shared" si="0"/>
        <v>50</v>
      </c>
      <c r="G30" s="13"/>
      <c r="H30" s="13"/>
      <c r="I30" s="13"/>
      <c r="J30" s="13"/>
      <c r="K30" s="13">
        <v>50</v>
      </c>
      <c r="L30" s="13"/>
      <c r="M30" s="13"/>
      <c r="N30" s="13"/>
      <c r="O30" s="13"/>
      <c r="P30" s="13"/>
      <c r="Q30" s="13"/>
      <c r="R30" s="13"/>
      <c r="S30" s="13"/>
      <c r="T30" s="13"/>
      <c r="U30" s="50"/>
      <c r="V30" s="13"/>
    </row>
    <row r="31" spans="1:22" s="48" customFormat="1">
      <c r="A31" s="42"/>
      <c r="B31" s="43"/>
      <c r="C31" s="44"/>
      <c r="D31" s="45" t="s">
        <v>132</v>
      </c>
      <c r="E31" s="46" t="s">
        <v>150</v>
      </c>
      <c r="F31" s="47">
        <f t="shared" si="0"/>
        <v>11516</v>
      </c>
      <c r="G31" s="47"/>
      <c r="H31" s="47"/>
      <c r="I31" s="47">
        <v>11516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93"/>
      <c r="V31" s="47"/>
    </row>
    <row r="32" spans="1:22" s="17" customFormat="1">
      <c r="A32" s="8"/>
      <c r="B32" s="9"/>
      <c r="C32" s="16"/>
      <c r="D32" s="11" t="s">
        <v>133</v>
      </c>
      <c r="E32" s="15" t="s">
        <v>34</v>
      </c>
      <c r="F32" s="13">
        <f t="shared" si="0"/>
        <v>4000</v>
      </c>
      <c r="G32" s="13"/>
      <c r="H32" s="13"/>
      <c r="I32" s="13"/>
      <c r="J32" s="13"/>
      <c r="K32" s="13"/>
      <c r="L32" s="13"/>
      <c r="M32" s="13"/>
      <c r="N32" s="13">
        <v>4000</v>
      </c>
      <c r="O32" s="13"/>
      <c r="P32" s="13"/>
      <c r="Q32" s="13"/>
      <c r="R32" s="13"/>
      <c r="S32" s="13"/>
      <c r="T32" s="13"/>
      <c r="U32" s="50"/>
      <c r="V32" s="13"/>
    </row>
    <row r="33" spans="1:22" s="48" customFormat="1">
      <c r="A33" s="42"/>
      <c r="B33" s="43"/>
      <c r="C33" s="44"/>
      <c r="D33" s="45" t="s">
        <v>134</v>
      </c>
      <c r="E33" s="46" t="s">
        <v>23</v>
      </c>
      <c r="F33" s="47">
        <f t="shared" si="0"/>
        <v>5995</v>
      </c>
      <c r="G33" s="47"/>
      <c r="H33" s="47"/>
      <c r="I33" s="47">
        <v>5995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93"/>
      <c r="V33" s="47"/>
    </row>
    <row r="34" spans="1:22" s="17" customFormat="1">
      <c r="A34" s="8"/>
      <c r="B34" s="9"/>
      <c r="C34" s="16"/>
      <c r="D34" s="11" t="s">
        <v>135</v>
      </c>
      <c r="E34" s="15" t="s">
        <v>52</v>
      </c>
      <c r="F34" s="13">
        <f t="shared" si="0"/>
        <v>50</v>
      </c>
      <c r="G34" s="13"/>
      <c r="H34" s="13"/>
      <c r="I34" s="13"/>
      <c r="J34" s="13"/>
      <c r="K34" s="13">
        <v>50</v>
      </c>
      <c r="L34" s="13"/>
      <c r="M34" s="13"/>
      <c r="N34" s="13"/>
      <c r="O34" s="13"/>
      <c r="P34" s="13"/>
      <c r="Q34" s="13"/>
      <c r="R34" s="13"/>
      <c r="S34" s="13"/>
      <c r="T34" s="13"/>
      <c r="U34" s="50"/>
      <c r="V34" s="13"/>
    </row>
    <row r="35" spans="1:22" s="17" customFormat="1">
      <c r="A35" s="8"/>
      <c r="B35" s="9"/>
      <c r="C35" s="16"/>
      <c r="D35" s="11" t="s">
        <v>136</v>
      </c>
      <c r="E35" s="15" t="s">
        <v>151</v>
      </c>
      <c r="F35" s="13">
        <f t="shared" si="0"/>
        <v>350</v>
      </c>
      <c r="G35" s="13"/>
      <c r="H35" s="13">
        <v>350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50"/>
      <c r="V35" s="13"/>
    </row>
    <row r="36" spans="1:22" s="17" customFormat="1">
      <c r="A36" s="8"/>
      <c r="B36" s="9"/>
      <c r="C36" s="16"/>
      <c r="D36" s="11" t="s">
        <v>137</v>
      </c>
      <c r="E36" s="15" t="s">
        <v>23</v>
      </c>
      <c r="F36" s="13">
        <f t="shared" si="0"/>
        <v>420</v>
      </c>
      <c r="G36" s="13"/>
      <c r="H36" s="13"/>
      <c r="I36" s="13">
        <v>420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50"/>
      <c r="V36" s="13"/>
    </row>
    <row r="37" spans="1:22" s="17" customFormat="1">
      <c r="A37" s="8"/>
      <c r="B37" s="9"/>
      <c r="C37" s="16"/>
      <c r="D37" s="11" t="s">
        <v>138</v>
      </c>
      <c r="E37" s="15" t="s">
        <v>23</v>
      </c>
      <c r="F37" s="13">
        <f t="shared" si="0"/>
        <v>3200</v>
      </c>
      <c r="G37" s="13"/>
      <c r="H37" s="13"/>
      <c r="I37" s="13">
        <v>3200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50"/>
      <c r="V37" s="13"/>
    </row>
    <row r="38" spans="1:22" s="17" customFormat="1">
      <c r="A38" s="8"/>
      <c r="B38" s="9"/>
      <c r="C38" s="16"/>
      <c r="D38" s="11" t="s">
        <v>139</v>
      </c>
      <c r="E38" s="15" t="s">
        <v>52</v>
      </c>
      <c r="F38" s="13">
        <f t="shared" si="0"/>
        <v>200</v>
      </c>
      <c r="G38" s="13"/>
      <c r="H38" s="13"/>
      <c r="I38" s="13"/>
      <c r="J38" s="13"/>
      <c r="K38" s="13">
        <v>200</v>
      </c>
      <c r="L38" s="13"/>
      <c r="M38" s="13"/>
      <c r="N38" s="13"/>
      <c r="O38" s="13"/>
      <c r="P38" s="13"/>
      <c r="Q38" s="13"/>
      <c r="R38" s="13"/>
      <c r="S38" s="13"/>
      <c r="T38" s="13"/>
      <c r="U38" s="50"/>
      <c r="V38" s="13"/>
    </row>
    <row r="39" spans="1:22" s="17" customFormat="1">
      <c r="A39" s="8"/>
      <c r="B39" s="9"/>
      <c r="C39" s="16"/>
      <c r="D39" s="11" t="s">
        <v>140</v>
      </c>
      <c r="E39" s="15" t="s">
        <v>52</v>
      </c>
      <c r="F39" s="13">
        <f t="shared" si="0"/>
        <v>140</v>
      </c>
      <c r="G39" s="13"/>
      <c r="H39" s="13"/>
      <c r="I39" s="13"/>
      <c r="J39" s="13"/>
      <c r="K39" s="13">
        <v>140</v>
      </c>
      <c r="L39" s="13"/>
      <c r="M39" s="13"/>
      <c r="N39" s="13"/>
      <c r="O39" s="13"/>
      <c r="P39" s="13"/>
      <c r="Q39" s="13"/>
      <c r="R39" s="13"/>
      <c r="S39" s="13"/>
      <c r="T39" s="13"/>
      <c r="U39" s="50"/>
      <c r="V39" s="13"/>
    </row>
    <row r="40" spans="1:22" s="17" customFormat="1">
      <c r="A40" s="8"/>
      <c r="B40" s="9"/>
      <c r="C40" s="16"/>
      <c r="D40" s="11" t="s">
        <v>141</v>
      </c>
      <c r="E40" s="15" t="s">
        <v>23</v>
      </c>
      <c r="F40" s="13">
        <f t="shared" si="0"/>
        <v>18500</v>
      </c>
      <c r="G40" s="13"/>
      <c r="H40" s="13"/>
      <c r="I40" s="13">
        <v>18500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50"/>
      <c r="V40" s="13"/>
    </row>
    <row r="41" spans="1:22" s="17" customFormat="1">
      <c r="A41" s="8"/>
      <c r="B41" s="9"/>
      <c r="C41" s="16"/>
      <c r="D41" s="11" t="s">
        <v>142</v>
      </c>
      <c r="E41" s="15" t="s">
        <v>45</v>
      </c>
      <c r="F41" s="13">
        <f t="shared" si="0"/>
        <v>50</v>
      </c>
      <c r="G41" s="13"/>
      <c r="H41" s="13">
        <v>50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50"/>
      <c r="V41" s="13"/>
    </row>
    <row r="42" spans="1:22" s="17" customFormat="1">
      <c r="A42" s="8"/>
      <c r="B42" s="9"/>
      <c r="C42" s="16"/>
      <c r="D42" s="11" t="s">
        <v>143</v>
      </c>
      <c r="E42" s="15" t="s">
        <v>52</v>
      </c>
      <c r="F42" s="13">
        <f t="shared" si="0"/>
        <v>80</v>
      </c>
      <c r="G42" s="13"/>
      <c r="H42" s="13"/>
      <c r="I42" s="13"/>
      <c r="J42" s="13"/>
      <c r="K42" s="13">
        <v>80</v>
      </c>
      <c r="L42" s="13"/>
      <c r="M42" s="13"/>
      <c r="N42" s="13"/>
      <c r="O42" s="13"/>
      <c r="P42" s="13"/>
      <c r="Q42" s="13"/>
      <c r="R42" s="13"/>
      <c r="S42" s="13"/>
      <c r="T42" s="13"/>
      <c r="U42" s="50"/>
      <c r="V42" s="13"/>
    </row>
    <row r="43" spans="1:22" s="17" customFormat="1">
      <c r="A43" s="8"/>
      <c r="B43" s="9"/>
      <c r="C43" s="16"/>
      <c r="D43" s="11" t="s">
        <v>144</v>
      </c>
      <c r="E43" s="15" t="s">
        <v>93</v>
      </c>
      <c r="F43" s="13">
        <f t="shared" si="0"/>
        <v>2808</v>
      </c>
      <c r="G43" s="13"/>
      <c r="H43" s="13"/>
      <c r="I43" s="13"/>
      <c r="J43" s="13">
        <v>2808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50"/>
      <c r="V43" s="13"/>
    </row>
    <row r="44" spans="1:22" s="17" customFormat="1">
      <c r="A44" s="8"/>
      <c r="B44" s="9"/>
      <c r="C44" s="16"/>
      <c r="D44" s="11" t="s">
        <v>145</v>
      </c>
      <c r="E44" s="15" t="s">
        <v>23</v>
      </c>
      <c r="F44" s="13">
        <f t="shared" si="0"/>
        <v>28400</v>
      </c>
      <c r="G44" s="13"/>
      <c r="H44" s="13"/>
      <c r="I44" s="13">
        <v>28400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50"/>
      <c r="V44" s="13"/>
    </row>
    <row r="45" spans="1:22" s="17" customFormat="1">
      <c r="A45" s="8"/>
      <c r="B45" s="9"/>
      <c r="C45" s="16"/>
      <c r="D45" s="11" t="s">
        <v>146</v>
      </c>
      <c r="E45" s="15" t="s">
        <v>23</v>
      </c>
      <c r="F45" s="13">
        <f t="shared" si="0"/>
        <v>10655</v>
      </c>
      <c r="G45" s="13"/>
      <c r="H45" s="13"/>
      <c r="I45" s="13">
        <v>10655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50"/>
      <c r="V45" s="13"/>
    </row>
    <row r="46" spans="1:22" s="17" customFormat="1">
      <c r="A46" s="8"/>
      <c r="B46" s="9"/>
      <c r="C46" s="16"/>
      <c r="D46" s="11" t="s">
        <v>147</v>
      </c>
      <c r="E46" s="15" t="s">
        <v>52</v>
      </c>
      <c r="F46" s="13">
        <f t="shared" si="0"/>
        <v>60</v>
      </c>
      <c r="G46" s="13"/>
      <c r="H46" s="13"/>
      <c r="I46" s="13"/>
      <c r="J46" s="13"/>
      <c r="K46" s="13">
        <v>60</v>
      </c>
      <c r="L46" s="13"/>
      <c r="M46" s="13"/>
      <c r="N46" s="13"/>
      <c r="O46" s="13"/>
      <c r="P46" s="13"/>
      <c r="Q46" s="13"/>
      <c r="R46" s="13"/>
      <c r="S46" s="13"/>
      <c r="T46" s="13"/>
      <c r="U46" s="50"/>
      <c r="V46" s="13"/>
    </row>
    <row r="47" spans="1:22" s="17" customFormat="1">
      <c r="A47" s="8"/>
      <c r="B47" s="9"/>
      <c r="C47" s="16"/>
      <c r="D47" s="11" t="s">
        <v>148</v>
      </c>
      <c r="E47" s="15" t="s">
        <v>153</v>
      </c>
      <c r="F47" s="13">
        <f t="shared" si="0"/>
        <v>4000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50"/>
      <c r="V47" s="13">
        <v>4000</v>
      </c>
    </row>
    <row r="48" spans="1:22" s="17" customFormat="1">
      <c r="A48" s="8"/>
      <c r="B48" s="9"/>
      <c r="C48" s="16"/>
      <c r="D48" s="11" t="s">
        <v>149</v>
      </c>
      <c r="E48" s="15" t="s">
        <v>52</v>
      </c>
      <c r="F48" s="13">
        <f t="shared" si="0"/>
        <v>200</v>
      </c>
      <c r="G48" s="13"/>
      <c r="H48" s="13"/>
      <c r="I48" s="13"/>
      <c r="J48" s="13"/>
      <c r="K48" s="13">
        <v>200</v>
      </c>
      <c r="L48" s="13"/>
      <c r="M48" s="13"/>
      <c r="N48" s="13"/>
      <c r="O48" s="13"/>
      <c r="P48" s="13"/>
      <c r="Q48" s="13"/>
      <c r="R48" s="13"/>
      <c r="S48" s="13"/>
      <c r="T48" s="13"/>
      <c r="U48" s="50"/>
      <c r="V48" s="13"/>
    </row>
    <row r="49" spans="1:22" s="17" customFormat="1">
      <c r="A49" s="8"/>
      <c r="B49" s="9"/>
      <c r="C49" s="16"/>
      <c r="D49" s="11" t="s">
        <v>154</v>
      </c>
      <c r="E49" s="15" t="s">
        <v>76</v>
      </c>
      <c r="F49" s="13">
        <f t="shared" si="0"/>
        <v>5500</v>
      </c>
      <c r="G49" s="13"/>
      <c r="H49" s="13"/>
      <c r="I49" s="13"/>
      <c r="J49" s="13"/>
      <c r="K49" s="13"/>
      <c r="L49" s="13"/>
      <c r="M49" s="13">
        <v>5500</v>
      </c>
      <c r="N49" s="13"/>
      <c r="O49" s="13"/>
      <c r="P49" s="13"/>
      <c r="Q49" s="13"/>
      <c r="R49" s="13"/>
      <c r="S49" s="13"/>
      <c r="T49" s="13"/>
      <c r="U49" s="50"/>
      <c r="V49" s="13"/>
    </row>
    <row r="50" spans="1:22" s="17" customFormat="1">
      <c r="A50" s="8"/>
      <c r="B50" s="9"/>
      <c r="C50" s="16"/>
      <c r="D50" s="11" t="s">
        <v>155</v>
      </c>
      <c r="E50" s="15" t="s">
        <v>56</v>
      </c>
      <c r="F50" s="13">
        <f t="shared" si="0"/>
        <v>340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>
        <v>340</v>
      </c>
      <c r="R50" s="13"/>
      <c r="S50" s="13"/>
      <c r="T50" s="13"/>
      <c r="U50" s="50"/>
      <c r="V50" s="13"/>
    </row>
    <row r="51" spans="1:22" s="17" customFormat="1">
      <c r="A51" s="8"/>
      <c r="B51" s="9"/>
      <c r="C51" s="16"/>
      <c r="D51" s="11" t="s">
        <v>156</v>
      </c>
      <c r="E51" s="15" t="s">
        <v>34</v>
      </c>
      <c r="F51" s="13">
        <f t="shared" si="0"/>
        <v>1000</v>
      </c>
      <c r="G51" s="13"/>
      <c r="H51" s="13"/>
      <c r="I51" s="13"/>
      <c r="J51" s="13"/>
      <c r="K51" s="13"/>
      <c r="L51" s="13"/>
      <c r="M51" s="13"/>
      <c r="N51" s="13">
        <v>1000</v>
      </c>
      <c r="O51" s="13"/>
      <c r="P51" s="13"/>
      <c r="Q51" s="13"/>
      <c r="R51" s="13"/>
      <c r="S51" s="13"/>
      <c r="T51" s="13"/>
      <c r="U51" s="50"/>
      <c r="V51" s="13"/>
    </row>
    <row r="52" spans="1:22" s="17" customFormat="1">
      <c r="A52" s="8"/>
      <c r="B52" s="9"/>
      <c r="C52" s="16"/>
      <c r="D52" s="11" t="s">
        <v>157</v>
      </c>
      <c r="E52" s="15" t="s">
        <v>52</v>
      </c>
      <c r="F52" s="13">
        <f t="shared" si="0"/>
        <v>100</v>
      </c>
      <c r="G52" s="13"/>
      <c r="H52" s="13"/>
      <c r="I52" s="13"/>
      <c r="J52" s="13"/>
      <c r="K52" s="13">
        <v>100</v>
      </c>
      <c r="L52" s="13"/>
      <c r="M52" s="13"/>
      <c r="N52" s="13"/>
      <c r="O52" s="13"/>
      <c r="P52" s="13"/>
      <c r="Q52" s="13"/>
      <c r="R52" s="13"/>
      <c r="S52" s="13"/>
      <c r="T52" s="13"/>
      <c r="U52" s="50"/>
      <c r="V52" s="13"/>
    </row>
    <row r="53" spans="1:22" s="17" customFormat="1">
      <c r="A53" s="8"/>
      <c r="B53" s="9"/>
      <c r="C53" s="16"/>
      <c r="D53" s="11" t="s">
        <v>158</v>
      </c>
      <c r="E53" s="15" t="s">
        <v>52</v>
      </c>
      <c r="F53" s="13">
        <f t="shared" si="0"/>
        <v>200</v>
      </c>
      <c r="G53" s="13"/>
      <c r="H53" s="13"/>
      <c r="I53" s="13"/>
      <c r="J53" s="13"/>
      <c r="K53" s="13">
        <v>200</v>
      </c>
      <c r="L53" s="13"/>
      <c r="M53" s="13"/>
      <c r="N53" s="13"/>
      <c r="O53" s="13"/>
      <c r="P53" s="13"/>
      <c r="Q53" s="13"/>
      <c r="R53" s="13"/>
      <c r="S53" s="13"/>
      <c r="T53" s="13"/>
      <c r="U53" s="50"/>
      <c r="V53" s="13"/>
    </row>
    <row r="54" spans="1:22" s="17" customFormat="1">
      <c r="A54" s="8"/>
      <c r="B54" s="9"/>
      <c r="C54" s="16"/>
      <c r="D54" s="11" t="s">
        <v>159</v>
      </c>
      <c r="E54" s="15" t="s">
        <v>23</v>
      </c>
      <c r="F54" s="13">
        <f t="shared" si="0"/>
        <v>19850</v>
      </c>
      <c r="G54" s="13"/>
      <c r="H54" s="13"/>
      <c r="I54" s="13">
        <v>19850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50"/>
      <c r="V54" s="13"/>
    </row>
    <row r="55" spans="1:22" s="17" customFormat="1">
      <c r="A55" s="8"/>
      <c r="B55" s="9"/>
      <c r="C55" s="16"/>
      <c r="D55" s="11" t="s">
        <v>160</v>
      </c>
      <c r="E55" s="15" t="s">
        <v>52</v>
      </c>
      <c r="F55" s="13">
        <f t="shared" si="0"/>
        <v>100</v>
      </c>
      <c r="G55" s="13"/>
      <c r="H55" s="13"/>
      <c r="I55" s="13"/>
      <c r="J55" s="13"/>
      <c r="K55" s="13">
        <v>100</v>
      </c>
      <c r="L55" s="13"/>
      <c r="M55" s="13"/>
      <c r="N55" s="13"/>
      <c r="O55" s="13"/>
      <c r="P55" s="13"/>
      <c r="Q55" s="13"/>
      <c r="R55" s="13"/>
      <c r="S55" s="13"/>
      <c r="T55" s="13"/>
      <c r="U55" s="50"/>
      <c r="V55" s="13"/>
    </row>
    <row r="56" spans="1:22" s="17" customFormat="1">
      <c r="A56" s="8">
        <v>40995</v>
      </c>
      <c r="B56" s="9"/>
      <c r="C56" s="16"/>
      <c r="D56" s="11" t="s">
        <v>161</v>
      </c>
      <c r="E56" s="15" t="s">
        <v>52</v>
      </c>
      <c r="F56" s="13">
        <f t="shared" si="0"/>
        <v>200</v>
      </c>
      <c r="G56" s="13"/>
      <c r="H56" s="13"/>
      <c r="I56" s="13"/>
      <c r="J56" s="13"/>
      <c r="K56" s="13">
        <v>200</v>
      </c>
      <c r="L56" s="13"/>
      <c r="M56" s="13"/>
      <c r="N56" s="13"/>
      <c r="O56" s="13"/>
      <c r="P56" s="13"/>
      <c r="Q56" s="13"/>
      <c r="R56" s="13"/>
      <c r="S56" s="13"/>
      <c r="T56" s="13"/>
      <c r="U56" s="50"/>
      <c r="V56" s="13"/>
    </row>
    <row r="57" spans="1:22" s="17" customFormat="1">
      <c r="A57" s="8"/>
      <c r="B57" s="9"/>
      <c r="C57" s="16"/>
      <c r="D57" s="11" t="s">
        <v>162</v>
      </c>
      <c r="E57" s="15" t="s">
        <v>76</v>
      </c>
      <c r="F57" s="13">
        <f t="shared" si="0"/>
        <v>500</v>
      </c>
      <c r="G57" s="13"/>
      <c r="H57" s="13"/>
      <c r="I57" s="13"/>
      <c r="J57" s="13"/>
      <c r="K57" s="13"/>
      <c r="L57" s="13"/>
      <c r="M57" s="13">
        <v>500</v>
      </c>
      <c r="N57" s="13"/>
      <c r="O57" s="13"/>
      <c r="P57" s="13"/>
      <c r="Q57" s="13"/>
      <c r="R57" s="13"/>
      <c r="S57" s="13"/>
      <c r="T57" s="13"/>
      <c r="U57" s="50"/>
      <c r="V57" s="13"/>
    </row>
    <row r="58" spans="1:22" s="17" customFormat="1">
      <c r="A58" s="8"/>
      <c r="B58" s="9"/>
      <c r="C58" s="16"/>
      <c r="D58" s="11" t="s">
        <v>163</v>
      </c>
      <c r="E58" s="15" t="s">
        <v>23</v>
      </c>
      <c r="F58" s="13">
        <f t="shared" si="0"/>
        <v>11780</v>
      </c>
      <c r="G58" s="13"/>
      <c r="H58" s="13"/>
      <c r="I58" s="13">
        <v>11780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50"/>
      <c r="V58" s="13"/>
    </row>
    <row r="59" spans="1:22" s="17" customFormat="1">
      <c r="A59" s="8"/>
      <c r="B59" s="9"/>
      <c r="C59" s="16"/>
      <c r="D59" s="11" t="s">
        <v>164</v>
      </c>
      <c r="E59" s="15" t="s">
        <v>52</v>
      </c>
      <c r="F59" s="13">
        <f t="shared" si="0"/>
        <v>100</v>
      </c>
      <c r="G59" s="13"/>
      <c r="H59" s="13"/>
      <c r="I59" s="13"/>
      <c r="J59" s="13"/>
      <c r="K59" s="13">
        <v>100</v>
      </c>
      <c r="L59" s="13"/>
      <c r="M59" s="13"/>
      <c r="N59" s="13"/>
      <c r="O59" s="13"/>
      <c r="P59" s="13"/>
      <c r="Q59" s="13"/>
      <c r="R59" s="13"/>
      <c r="S59" s="13"/>
      <c r="T59" s="13"/>
      <c r="U59" s="50"/>
      <c r="V59" s="13"/>
    </row>
    <row r="60" spans="1:22" s="17" customFormat="1">
      <c r="A60" s="8"/>
      <c r="B60" s="9"/>
      <c r="C60" s="16"/>
      <c r="D60" s="11" t="s">
        <v>165</v>
      </c>
      <c r="E60" s="15" t="s">
        <v>45</v>
      </c>
      <c r="F60" s="13">
        <f t="shared" si="0"/>
        <v>50</v>
      </c>
      <c r="G60" s="13"/>
      <c r="H60" s="13">
        <v>50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50"/>
      <c r="V60" s="13"/>
    </row>
    <row r="61" spans="1:22" s="17" customFormat="1">
      <c r="A61" s="8"/>
      <c r="B61" s="9"/>
      <c r="C61" s="16"/>
      <c r="D61" s="11" t="s">
        <v>166</v>
      </c>
      <c r="E61" s="15" t="s">
        <v>76</v>
      </c>
      <c r="F61" s="13">
        <f t="shared" si="0"/>
        <v>2000</v>
      </c>
      <c r="G61" s="13"/>
      <c r="H61" s="13"/>
      <c r="I61" s="13"/>
      <c r="J61" s="13"/>
      <c r="K61" s="13"/>
      <c r="L61" s="13"/>
      <c r="M61" s="13">
        <v>2000</v>
      </c>
      <c r="N61" s="13"/>
      <c r="O61" s="13"/>
      <c r="P61" s="13"/>
      <c r="Q61" s="13"/>
      <c r="R61" s="13"/>
      <c r="S61" s="13"/>
      <c r="T61" s="13"/>
      <c r="U61" s="50"/>
      <c r="V61" s="13"/>
    </row>
    <row r="62" spans="1:22" s="17" customFormat="1">
      <c r="A62" s="8"/>
      <c r="B62" s="9"/>
      <c r="C62" s="16"/>
      <c r="D62" s="11" t="s">
        <v>167</v>
      </c>
      <c r="E62" s="15" t="s">
        <v>52</v>
      </c>
      <c r="F62" s="13">
        <f t="shared" si="0"/>
        <v>50</v>
      </c>
      <c r="G62" s="13"/>
      <c r="H62" s="13"/>
      <c r="I62" s="13"/>
      <c r="J62" s="13"/>
      <c r="K62" s="13">
        <v>50</v>
      </c>
      <c r="L62" s="13"/>
      <c r="M62" s="13"/>
      <c r="N62" s="13"/>
      <c r="O62" s="13"/>
      <c r="P62" s="13"/>
      <c r="Q62" s="13"/>
      <c r="R62" s="13"/>
      <c r="S62" s="13"/>
      <c r="T62" s="13"/>
      <c r="U62" s="50"/>
      <c r="V62" s="13"/>
    </row>
    <row r="63" spans="1:22" s="17" customFormat="1">
      <c r="A63" s="8"/>
      <c r="B63" s="9"/>
      <c r="C63" s="16"/>
      <c r="D63" s="11" t="s">
        <v>168</v>
      </c>
      <c r="E63" s="15" t="s">
        <v>52</v>
      </c>
      <c r="F63" s="13">
        <f t="shared" si="0"/>
        <v>100</v>
      </c>
      <c r="G63" s="13"/>
      <c r="H63" s="13"/>
      <c r="I63" s="13"/>
      <c r="J63" s="13"/>
      <c r="K63" s="13">
        <v>100</v>
      </c>
      <c r="L63" s="13"/>
      <c r="M63" s="13"/>
      <c r="N63" s="13"/>
      <c r="O63" s="13"/>
      <c r="P63" s="13"/>
      <c r="Q63" s="13"/>
      <c r="R63" s="13"/>
      <c r="S63" s="13"/>
      <c r="T63" s="13"/>
      <c r="U63" s="50"/>
      <c r="V63" s="13"/>
    </row>
    <row r="64" spans="1:22" s="17" customFormat="1">
      <c r="A64" s="8"/>
      <c r="B64" s="9"/>
      <c r="C64" s="16"/>
      <c r="D64" s="11" t="s">
        <v>169</v>
      </c>
      <c r="E64" s="15" t="s">
        <v>23</v>
      </c>
      <c r="F64" s="13">
        <f t="shared" si="0"/>
        <v>18460</v>
      </c>
      <c r="G64" s="13"/>
      <c r="H64" s="13"/>
      <c r="I64" s="13">
        <v>18460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50"/>
      <c r="V64" s="13"/>
    </row>
    <row r="65" spans="1:22" s="17" customFormat="1">
      <c r="A65" s="8"/>
      <c r="B65" s="9"/>
      <c r="C65" s="16"/>
      <c r="D65" s="11" t="s">
        <v>170</v>
      </c>
      <c r="E65" s="15" t="s">
        <v>76</v>
      </c>
      <c r="F65" s="13">
        <f t="shared" si="0"/>
        <v>1200</v>
      </c>
      <c r="G65" s="13"/>
      <c r="H65" s="13"/>
      <c r="I65" s="13"/>
      <c r="J65" s="13"/>
      <c r="K65" s="13"/>
      <c r="L65" s="13"/>
      <c r="M65" s="13">
        <v>1200</v>
      </c>
      <c r="N65" s="13"/>
      <c r="O65" s="13"/>
      <c r="P65" s="13"/>
      <c r="Q65" s="13"/>
      <c r="R65" s="13"/>
      <c r="S65" s="13"/>
      <c r="T65" s="13"/>
      <c r="U65" s="50"/>
      <c r="V65" s="13"/>
    </row>
    <row r="66" spans="1:22" s="17" customFormat="1">
      <c r="A66" s="8"/>
      <c r="B66" s="9"/>
      <c r="C66" s="16"/>
      <c r="D66" s="11" t="s">
        <v>171</v>
      </c>
      <c r="E66" s="15" t="s">
        <v>34</v>
      </c>
      <c r="F66" s="13">
        <f t="shared" si="0"/>
        <v>2000</v>
      </c>
      <c r="G66" s="13"/>
      <c r="H66" s="13"/>
      <c r="I66" s="13"/>
      <c r="J66" s="13"/>
      <c r="K66" s="13"/>
      <c r="L66" s="13"/>
      <c r="M66" s="13"/>
      <c r="N66" s="13">
        <v>2000</v>
      </c>
      <c r="O66" s="13"/>
      <c r="P66" s="13"/>
      <c r="Q66" s="13"/>
      <c r="R66" s="13"/>
      <c r="S66" s="13"/>
      <c r="T66" s="13"/>
      <c r="U66" s="50"/>
      <c r="V66" s="13"/>
    </row>
    <row r="67" spans="1:22" s="22" customFormat="1">
      <c r="A67" s="18"/>
      <c r="B67" s="19"/>
      <c r="C67" s="20">
        <f>SUM(C2:C61)</f>
        <v>0</v>
      </c>
      <c r="D67" s="11" t="s">
        <v>5</v>
      </c>
      <c r="E67" s="15"/>
      <c r="F67" s="20">
        <f>SUM(F2:F61)</f>
        <v>258909</v>
      </c>
      <c r="G67" s="92">
        <f>SUM(G3:G66)</f>
        <v>1530</v>
      </c>
      <c r="H67" s="92">
        <f t="shared" ref="H67:V67" si="1">SUM(H3:H66)</f>
        <v>550</v>
      </c>
      <c r="I67" s="92">
        <f t="shared" si="1"/>
        <v>218741</v>
      </c>
      <c r="J67" s="92">
        <f t="shared" si="1"/>
        <v>2808</v>
      </c>
      <c r="K67" s="92">
        <f t="shared" si="1"/>
        <v>3270</v>
      </c>
      <c r="L67" s="92">
        <f t="shared" si="1"/>
        <v>0</v>
      </c>
      <c r="M67" s="92">
        <f t="shared" si="1"/>
        <v>9700</v>
      </c>
      <c r="N67" s="92">
        <f t="shared" si="1"/>
        <v>37780</v>
      </c>
      <c r="O67" s="92">
        <f t="shared" si="1"/>
        <v>0</v>
      </c>
      <c r="P67" s="92">
        <f t="shared" si="1"/>
        <v>0</v>
      </c>
      <c r="Q67" s="92">
        <f t="shared" si="1"/>
        <v>340</v>
      </c>
      <c r="R67" s="92">
        <f t="shared" si="1"/>
        <v>0</v>
      </c>
      <c r="S67" s="92">
        <f t="shared" si="1"/>
        <v>0</v>
      </c>
      <c r="T67" s="92">
        <f t="shared" si="1"/>
        <v>0</v>
      </c>
      <c r="U67" s="40">
        <f t="shared" si="1"/>
        <v>1000</v>
      </c>
      <c r="V67" s="92">
        <f t="shared" si="1"/>
        <v>5000</v>
      </c>
    </row>
    <row r="68" spans="1:22">
      <c r="A68" s="23"/>
      <c r="B68" s="24"/>
      <c r="C68" s="25" t="s">
        <v>19</v>
      </c>
      <c r="D68" s="26"/>
      <c r="E68" s="27"/>
      <c r="F68" s="25">
        <f>F70-F67</f>
        <v>-258909</v>
      </c>
    </row>
    <row r="69" spans="1:22">
      <c r="A69" s="30"/>
      <c r="B69" s="31"/>
      <c r="C69" s="13"/>
      <c r="D69" s="11"/>
      <c r="E69" s="15"/>
      <c r="F69" s="13"/>
    </row>
    <row r="70" spans="1:22" s="33" customFormat="1">
      <c r="A70" s="18"/>
      <c r="B70" s="19"/>
      <c r="C70" s="20">
        <f>C67</f>
        <v>0</v>
      </c>
      <c r="D70" s="11"/>
      <c r="E70" s="15"/>
      <c r="F70" s="20">
        <f>C70</f>
        <v>0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53"/>
      <c r="V70" s="32"/>
    </row>
    <row r="73" spans="1:22">
      <c r="C73" s="28" t="s">
        <v>20</v>
      </c>
      <c r="E73" s="29"/>
      <c r="F73" s="37"/>
      <c r="G73" s="28" t="s"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3"/>
  <sheetViews>
    <sheetView topLeftCell="F1" workbookViewId="0">
      <pane ySplit="1" topLeftCell="A44" activePane="bottomLeft" state="frozen"/>
      <selection pane="bottomLeft" activeCell="S57" sqref="S57"/>
    </sheetView>
  </sheetViews>
  <sheetFormatPr defaultRowHeight="13.5"/>
  <cols>
    <col min="1" max="1" width="11.5703125" style="34" bestFit="1" customWidth="1"/>
    <col min="2" max="2" width="9.140625" style="35"/>
    <col min="3" max="3" width="9.140625" style="28"/>
    <col min="4" max="4" width="9.140625" style="36"/>
    <col min="5" max="5" width="18.7109375" style="37" customWidth="1"/>
    <col min="6" max="12" width="9.140625" style="28"/>
    <col min="13" max="13" width="4.5703125" style="28" customWidth="1"/>
    <col min="14" max="16" width="9.140625" style="28"/>
    <col min="17" max="18" width="4.140625" style="28" customWidth="1"/>
    <col min="19" max="20" width="9.140625" style="28"/>
    <col min="21" max="21" width="3" style="28" customWidth="1"/>
    <col min="22" max="22" width="9.140625" style="52"/>
    <col min="23" max="23" width="9.140625" style="28"/>
    <col min="24" max="16384" width="9.140625" style="29"/>
  </cols>
  <sheetData>
    <row r="1" spans="1:23" s="7" customFormat="1" ht="95.25">
      <c r="A1" s="1" t="s">
        <v>0</v>
      </c>
      <c r="B1" s="2" t="s">
        <v>1</v>
      </c>
      <c r="C1" s="39" t="s">
        <v>2</v>
      </c>
      <c r="D1" s="3" t="s">
        <v>3</v>
      </c>
      <c r="E1" s="3" t="s">
        <v>4</v>
      </c>
      <c r="F1" s="38" t="s">
        <v>5</v>
      </c>
      <c r="G1" s="4" t="s">
        <v>86</v>
      </c>
      <c r="H1" s="5" t="s">
        <v>7</v>
      </c>
      <c r="I1" s="5" t="s">
        <v>201</v>
      </c>
      <c r="J1" s="4" t="s">
        <v>24</v>
      </c>
      <c r="K1" s="4" t="s">
        <v>8</v>
      </c>
      <c r="L1" s="4" t="s">
        <v>9</v>
      </c>
      <c r="M1" s="4" t="s">
        <v>10</v>
      </c>
      <c r="N1" s="4" t="s">
        <v>25</v>
      </c>
      <c r="O1" s="6" t="s">
        <v>35</v>
      </c>
      <c r="P1" s="4" t="s">
        <v>12</v>
      </c>
      <c r="Q1" s="4" t="s">
        <v>13</v>
      </c>
      <c r="R1" s="4" t="s">
        <v>14</v>
      </c>
      <c r="S1" s="4" t="s">
        <v>301</v>
      </c>
      <c r="T1" s="7" t="s">
        <v>75</v>
      </c>
      <c r="U1" s="4" t="s">
        <v>57</v>
      </c>
      <c r="V1" s="49" t="s">
        <v>16</v>
      </c>
      <c r="W1" s="4" t="s">
        <v>152</v>
      </c>
    </row>
    <row r="2" spans="1:23" s="14" customFormat="1">
      <c r="A2" s="8" t="s">
        <v>18</v>
      </c>
      <c r="B2" s="9"/>
      <c r="C2" s="10"/>
      <c r="D2" s="11"/>
      <c r="E2" s="12"/>
      <c r="F2" s="13">
        <f>SUM(G2:U2)</f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50"/>
      <c r="W2" s="13"/>
    </row>
    <row r="3" spans="1:23" s="17" customFormat="1">
      <c r="A3" s="8"/>
      <c r="B3" s="9"/>
      <c r="C3" s="16"/>
      <c r="D3" s="11" t="s">
        <v>172</v>
      </c>
      <c r="E3" s="15" t="s">
        <v>174</v>
      </c>
      <c r="F3" s="13">
        <f>SUM(G3:W3)</f>
        <v>51130</v>
      </c>
      <c r="G3" s="13"/>
      <c r="H3" s="13"/>
      <c r="I3" s="13"/>
      <c r="J3" s="13">
        <v>50630</v>
      </c>
      <c r="K3" s="13"/>
      <c r="L3" s="13"/>
      <c r="M3" s="13"/>
      <c r="N3" s="13">
        <v>500</v>
      </c>
      <c r="O3" s="13"/>
      <c r="P3" s="13"/>
      <c r="Q3" s="13"/>
      <c r="R3" s="13"/>
      <c r="S3" s="13"/>
      <c r="T3" s="13"/>
      <c r="U3" s="13"/>
      <c r="V3" s="50"/>
      <c r="W3" s="13"/>
    </row>
    <row r="4" spans="1:23" s="17" customFormat="1">
      <c r="A4" s="8"/>
      <c r="B4" s="9"/>
      <c r="C4" s="16"/>
      <c r="D4" s="11" t="s">
        <v>173</v>
      </c>
      <c r="E4" s="15" t="s">
        <v>52</v>
      </c>
      <c r="F4" s="13">
        <f>SUM(G4:W4)</f>
        <v>300</v>
      </c>
      <c r="G4" s="13"/>
      <c r="H4" s="13"/>
      <c r="I4" s="13"/>
      <c r="J4" s="13"/>
      <c r="K4" s="13"/>
      <c r="L4" s="13">
        <v>300</v>
      </c>
      <c r="M4" s="13"/>
      <c r="N4" s="13"/>
      <c r="O4" s="13"/>
      <c r="P4" s="13"/>
      <c r="Q4" s="13"/>
      <c r="R4" s="13"/>
      <c r="S4" s="13"/>
      <c r="T4" s="13"/>
      <c r="U4" s="13"/>
      <c r="V4" s="50"/>
      <c r="W4" s="13"/>
    </row>
    <row r="5" spans="1:23" s="14" customFormat="1">
      <c r="A5" s="8">
        <v>40970</v>
      </c>
      <c r="B5" s="9"/>
      <c r="C5" s="16"/>
      <c r="D5" s="11" t="s">
        <v>179</v>
      </c>
      <c r="E5" s="15" t="s">
        <v>23</v>
      </c>
      <c r="F5" s="13">
        <f>SUM(G5:W5)</f>
        <v>10500</v>
      </c>
      <c r="G5" s="13"/>
      <c r="H5" s="13"/>
      <c r="I5" s="13"/>
      <c r="J5" s="13">
        <v>10500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50"/>
      <c r="W5" s="13"/>
    </row>
    <row r="6" spans="1:23" s="14" customFormat="1">
      <c r="A6" s="8"/>
      <c r="B6" s="9"/>
      <c r="C6" s="16"/>
      <c r="D6" s="11" t="s">
        <v>180</v>
      </c>
      <c r="E6" s="15" t="s">
        <v>52</v>
      </c>
      <c r="F6" s="13">
        <f>SUM(G6:W6)</f>
        <v>50</v>
      </c>
      <c r="G6" s="13"/>
      <c r="H6" s="13"/>
      <c r="I6" s="13"/>
      <c r="J6" s="13"/>
      <c r="K6" s="13"/>
      <c r="L6" s="13">
        <v>50</v>
      </c>
      <c r="M6" s="13"/>
      <c r="N6" s="13"/>
      <c r="O6" s="13"/>
      <c r="P6" s="13"/>
      <c r="Q6" s="13"/>
      <c r="R6" s="13"/>
      <c r="S6" s="13"/>
      <c r="T6" s="13"/>
      <c r="U6" s="13"/>
      <c r="V6" s="50"/>
      <c r="W6" s="13"/>
    </row>
    <row r="7" spans="1:23" s="14" customFormat="1">
      <c r="A7" s="8"/>
      <c r="B7" s="9"/>
      <c r="C7" s="16"/>
      <c r="D7" s="11" t="s">
        <v>181</v>
      </c>
      <c r="E7" s="15" t="s">
        <v>34</v>
      </c>
      <c r="F7" s="13">
        <f t="shared" ref="F7:F56" si="0">SUM(G7:W7)</f>
        <v>2000</v>
      </c>
      <c r="G7" s="13"/>
      <c r="H7" s="13"/>
      <c r="I7" s="13"/>
      <c r="J7" s="13"/>
      <c r="K7" s="13"/>
      <c r="L7" s="13"/>
      <c r="M7" s="13"/>
      <c r="N7" s="13"/>
      <c r="O7" s="13">
        <v>2000</v>
      </c>
      <c r="P7" s="13"/>
      <c r="Q7" s="13"/>
      <c r="R7" s="13"/>
      <c r="S7" s="13"/>
      <c r="T7" s="13"/>
      <c r="U7" s="13"/>
      <c r="V7" s="50"/>
      <c r="W7" s="13"/>
    </row>
    <row r="8" spans="1:23" s="14" customFormat="1">
      <c r="A8" s="8"/>
      <c r="B8" s="9"/>
      <c r="C8" s="16"/>
      <c r="D8" s="11" t="s">
        <v>182</v>
      </c>
      <c r="E8" s="15" t="s">
        <v>23</v>
      </c>
      <c r="F8" s="13">
        <f t="shared" si="0"/>
        <v>4600</v>
      </c>
      <c r="G8" s="13"/>
      <c r="H8" s="13"/>
      <c r="I8" s="13"/>
      <c r="J8" s="13">
        <v>4600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50"/>
      <c r="W8" s="13"/>
    </row>
    <row r="9" spans="1:23" s="14" customFormat="1">
      <c r="A9" s="8"/>
      <c r="B9" s="9"/>
      <c r="C9" s="16"/>
      <c r="D9" s="11" t="s">
        <v>183</v>
      </c>
      <c r="E9" s="15" t="s">
        <v>52</v>
      </c>
      <c r="F9" s="13">
        <f t="shared" si="0"/>
        <v>50</v>
      </c>
      <c r="G9" s="13"/>
      <c r="H9" s="13"/>
      <c r="I9" s="13"/>
      <c r="J9" s="13"/>
      <c r="K9" s="13"/>
      <c r="L9" s="13">
        <v>50</v>
      </c>
      <c r="M9" s="13"/>
      <c r="N9" s="13"/>
      <c r="O9" s="13"/>
      <c r="P9" s="13"/>
      <c r="Q9" s="13"/>
      <c r="R9" s="13"/>
      <c r="S9" s="13"/>
      <c r="T9" s="13"/>
      <c r="U9" s="13"/>
      <c r="V9" s="50"/>
      <c r="W9" s="13"/>
    </row>
    <row r="10" spans="1:23" s="14" customFormat="1">
      <c r="A10" s="8"/>
      <c r="B10" s="9"/>
      <c r="C10" s="16"/>
      <c r="D10" s="11" t="s">
        <v>184</v>
      </c>
      <c r="E10" s="15" t="s">
        <v>23</v>
      </c>
      <c r="F10" s="13">
        <f t="shared" si="0"/>
        <v>6920</v>
      </c>
      <c r="G10" s="13"/>
      <c r="H10" s="13"/>
      <c r="I10" s="13"/>
      <c r="J10" s="13">
        <v>6920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50"/>
      <c r="W10" s="13"/>
    </row>
    <row r="11" spans="1:23" s="14" customFormat="1">
      <c r="A11" s="8"/>
      <c r="B11" s="9"/>
      <c r="C11" s="16"/>
      <c r="D11" s="11" t="s">
        <v>185</v>
      </c>
      <c r="E11" s="15" t="s">
        <v>52</v>
      </c>
      <c r="F11" s="13">
        <f t="shared" si="0"/>
        <v>50</v>
      </c>
      <c r="G11" s="13"/>
      <c r="H11" s="13"/>
      <c r="I11" s="13"/>
      <c r="J11" s="13"/>
      <c r="K11" s="13"/>
      <c r="L11" s="13">
        <v>50</v>
      </c>
      <c r="M11" s="13"/>
      <c r="N11" s="13"/>
      <c r="O11" s="13"/>
      <c r="P11" s="13"/>
      <c r="Q11" s="13"/>
      <c r="R11" s="13"/>
      <c r="S11" s="13"/>
      <c r="T11" s="13"/>
      <c r="U11" s="13"/>
      <c r="V11" s="50"/>
      <c r="W11" s="13"/>
    </row>
    <row r="12" spans="1:23" s="14" customFormat="1">
      <c r="A12" s="8"/>
      <c r="B12" s="9"/>
      <c r="C12" s="16"/>
      <c r="D12" s="11" t="s">
        <v>186</v>
      </c>
      <c r="E12" s="15" t="s">
        <v>175</v>
      </c>
      <c r="F12" s="13">
        <f t="shared" si="0"/>
        <v>1580</v>
      </c>
      <c r="G12" s="13">
        <v>1580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50"/>
      <c r="W12" s="13"/>
    </row>
    <row r="13" spans="1:23" s="17" customFormat="1">
      <c r="A13" s="8"/>
      <c r="B13" s="9"/>
      <c r="C13" s="16"/>
      <c r="D13" s="11" t="s">
        <v>176</v>
      </c>
      <c r="E13" s="15" t="s">
        <v>34</v>
      </c>
      <c r="F13" s="13">
        <f t="shared" si="0"/>
        <v>6780</v>
      </c>
      <c r="G13" s="13"/>
      <c r="H13" s="13"/>
      <c r="I13" s="13"/>
      <c r="J13" s="13"/>
      <c r="K13" s="13"/>
      <c r="L13" s="13"/>
      <c r="M13" s="13"/>
      <c r="N13" s="13"/>
      <c r="O13" s="13">
        <v>6780</v>
      </c>
      <c r="P13" s="13"/>
      <c r="Q13" s="13"/>
      <c r="R13" s="13"/>
      <c r="S13" s="13"/>
      <c r="T13" s="13"/>
      <c r="U13" s="13"/>
      <c r="V13" s="50"/>
      <c r="W13" s="13"/>
    </row>
    <row r="14" spans="1:23" s="17" customFormat="1">
      <c r="A14" s="8"/>
      <c r="B14" s="9"/>
      <c r="C14" s="16"/>
      <c r="D14" s="11" t="s">
        <v>177</v>
      </c>
      <c r="E14" s="15" t="s">
        <v>97</v>
      </c>
      <c r="F14" s="13">
        <f t="shared" si="0"/>
        <v>8910</v>
      </c>
      <c r="G14" s="13"/>
      <c r="H14" s="13"/>
      <c r="I14" s="13"/>
      <c r="J14" s="13">
        <v>8860</v>
      </c>
      <c r="K14" s="13"/>
      <c r="L14" s="13">
        <v>50</v>
      </c>
      <c r="M14" s="13"/>
      <c r="N14" s="13"/>
      <c r="O14" s="13"/>
      <c r="P14" s="13"/>
      <c r="Q14" s="13"/>
      <c r="R14" s="13"/>
      <c r="S14" s="13"/>
      <c r="T14" s="13"/>
      <c r="U14" s="13"/>
      <c r="V14" s="50"/>
      <c r="W14" s="13"/>
    </row>
    <row r="15" spans="1:23" s="17" customFormat="1">
      <c r="A15" s="8"/>
      <c r="B15" s="9"/>
      <c r="C15" s="16"/>
      <c r="D15" s="11" t="s">
        <v>187</v>
      </c>
      <c r="E15" s="15" t="s">
        <v>52</v>
      </c>
      <c r="F15" s="13">
        <f t="shared" si="0"/>
        <v>350</v>
      </c>
      <c r="G15" s="13"/>
      <c r="H15" s="13"/>
      <c r="I15" s="13"/>
      <c r="J15" s="13"/>
      <c r="K15" s="13"/>
      <c r="L15" s="13">
        <v>350</v>
      </c>
      <c r="M15" s="13"/>
      <c r="N15" s="13"/>
      <c r="O15" s="13"/>
      <c r="P15" s="13"/>
      <c r="Q15" s="13"/>
      <c r="R15" s="13"/>
      <c r="S15" s="13"/>
      <c r="T15" s="13"/>
      <c r="U15" s="13"/>
      <c r="V15" s="50"/>
      <c r="W15" s="13"/>
    </row>
    <row r="16" spans="1:23" s="17" customFormat="1">
      <c r="A16" s="8"/>
      <c r="B16" s="9"/>
      <c r="C16" s="16"/>
      <c r="D16" s="11" t="s">
        <v>188</v>
      </c>
      <c r="E16" s="15" t="s">
        <v>97</v>
      </c>
      <c r="F16" s="13">
        <f t="shared" si="0"/>
        <v>9650</v>
      </c>
      <c r="G16" s="13"/>
      <c r="H16" s="13"/>
      <c r="I16" s="13"/>
      <c r="J16" s="13">
        <v>9600</v>
      </c>
      <c r="K16" s="13"/>
      <c r="L16" s="13">
        <v>50</v>
      </c>
      <c r="M16" s="13"/>
      <c r="N16" s="13"/>
      <c r="O16" s="13"/>
      <c r="P16" s="13"/>
      <c r="Q16" s="13"/>
      <c r="R16" s="13"/>
      <c r="S16" s="13"/>
      <c r="T16" s="13"/>
      <c r="U16" s="13"/>
      <c r="V16" s="50"/>
      <c r="W16" s="13"/>
    </row>
    <row r="17" spans="1:23" s="17" customFormat="1">
      <c r="A17" s="8"/>
      <c r="B17" s="9"/>
      <c r="C17" s="16"/>
      <c r="D17" s="11" t="s">
        <v>189</v>
      </c>
      <c r="E17" s="15" t="s">
        <v>178</v>
      </c>
      <c r="F17" s="13">
        <f t="shared" si="0"/>
        <v>3000</v>
      </c>
      <c r="G17" s="13"/>
      <c r="H17" s="13"/>
      <c r="I17" s="13"/>
      <c r="J17" s="13"/>
      <c r="K17" s="13"/>
      <c r="L17" s="13"/>
      <c r="M17" s="13"/>
      <c r="N17" s="13"/>
      <c r="O17" s="13"/>
      <c r="P17" s="13">
        <v>3000</v>
      </c>
      <c r="Q17" s="13"/>
      <c r="R17" s="13"/>
      <c r="S17" s="13"/>
      <c r="T17" s="13"/>
      <c r="U17" s="13"/>
      <c r="V17" s="50"/>
      <c r="W17" s="13"/>
    </row>
    <row r="18" spans="1:23" s="17" customFormat="1">
      <c r="A18" s="8"/>
      <c r="B18" s="9"/>
      <c r="C18" s="16"/>
      <c r="D18" s="11" t="s">
        <v>190</v>
      </c>
      <c r="E18" s="15" t="s">
        <v>52</v>
      </c>
      <c r="F18" s="13">
        <f t="shared" si="0"/>
        <v>50</v>
      </c>
      <c r="G18" s="13"/>
      <c r="H18" s="13"/>
      <c r="I18" s="13"/>
      <c r="J18" s="13"/>
      <c r="K18" s="13"/>
      <c r="L18" s="13">
        <v>50</v>
      </c>
      <c r="M18" s="13"/>
      <c r="N18" s="13"/>
      <c r="O18" s="13"/>
      <c r="P18" s="13"/>
      <c r="Q18" s="13"/>
      <c r="R18" s="13"/>
      <c r="S18" s="13"/>
      <c r="T18" s="13"/>
      <c r="U18" s="13"/>
      <c r="V18" s="50"/>
      <c r="W18" s="13"/>
    </row>
    <row r="19" spans="1:23" s="17" customFormat="1">
      <c r="A19" s="8"/>
      <c r="B19" s="9"/>
      <c r="C19" s="16"/>
      <c r="D19" s="11" t="s">
        <v>191</v>
      </c>
      <c r="E19" s="15" t="s">
        <v>23</v>
      </c>
      <c r="F19" s="13">
        <f t="shared" si="0"/>
        <v>15970</v>
      </c>
      <c r="G19" s="13"/>
      <c r="H19" s="13"/>
      <c r="I19" s="13"/>
      <c r="J19" s="13">
        <v>15970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50"/>
      <c r="W19" s="13"/>
    </row>
    <row r="20" spans="1:23" s="17" customFormat="1">
      <c r="A20" s="8"/>
      <c r="B20" s="9"/>
      <c r="C20" s="16"/>
      <c r="D20" s="11" t="s">
        <v>192</v>
      </c>
      <c r="E20" s="15" t="s">
        <v>23</v>
      </c>
      <c r="F20" s="13">
        <f t="shared" si="0"/>
        <v>19000</v>
      </c>
      <c r="G20" s="13"/>
      <c r="H20" s="13"/>
      <c r="I20" s="13"/>
      <c r="J20" s="13">
        <v>19000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50"/>
      <c r="W20" s="13"/>
    </row>
    <row r="21" spans="1:23" s="17" customFormat="1">
      <c r="A21" s="8"/>
      <c r="B21" s="9"/>
      <c r="C21" s="16"/>
      <c r="D21" s="11" t="s">
        <v>193</v>
      </c>
      <c r="E21" s="15" t="s">
        <v>194</v>
      </c>
      <c r="F21" s="13">
        <f t="shared" si="0"/>
        <v>1100</v>
      </c>
      <c r="G21" s="13"/>
      <c r="H21" s="13"/>
      <c r="I21" s="13"/>
      <c r="J21" s="13">
        <v>1000</v>
      </c>
      <c r="K21" s="13"/>
      <c r="L21" s="13">
        <v>100</v>
      </c>
      <c r="M21" s="13"/>
      <c r="N21" s="13"/>
      <c r="O21" s="13"/>
      <c r="P21" s="13"/>
      <c r="Q21" s="13"/>
      <c r="R21" s="13"/>
      <c r="S21" s="13"/>
      <c r="T21" s="13"/>
      <c r="U21" s="13"/>
      <c r="V21" s="50"/>
      <c r="W21" s="13"/>
    </row>
    <row r="22" spans="1:23" s="17" customFormat="1">
      <c r="A22" s="8"/>
      <c r="B22" s="9"/>
      <c r="C22" s="16"/>
      <c r="D22" s="11" t="s">
        <v>195</v>
      </c>
      <c r="E22" s="15" t="s">
        <v>34</v>
      </c>
      <c r="F22" s="13">
        <f t="shared" si="0"/>
        <v>3000</v>
      </c>
      <c r="G22" s="13"/>
      <c r="H22" s="13"/>
      <c r="I22" s="13"/>
      <c r="J22" s="13"/>
      <c r="K22" s="13"/>
      <c r="L22" s="13"/>
      <c r="M22" s="13"/>
      <c r="N22" s="13"/>
      <c r="O22" s="13">
        <v>3000</v>
      </c>
      <c r="P22" s="13"/>
      <c r="Q22" s="13"/>
      <c r="R22" s="13"/>
      <c r="S22" s="13"/>
      <c r="T22" s="13"/>
      <c r="U22" s="13"/>
      <c r="V22" s="50"/>
      <c r="W22" s="13"/>
    </row>
    <row r="23" spans="1:23" s="17" customFormat="1">
      <c r="A23" s="8"/>
      <c r="B23" s="9"/>
      <c r="C23" s="16"/>
      <c r="D23" s="11" t="s">
        <v>197</v>
      </c>
      <c r="E23" s="15" t="s">
        <v>52</v>
      </c>
      <c r="F23" s="13">
        <f t="shared" si="0"/>
        <v>250</v>
      </c>
      <c r="G23" s="13"/>
      <c r="H23" s="13"/>
      <c r="I23" s="13"/>
      <c r="J23" s="13"/>
      <c r="K23" s="13"/>
      <c r="L23" s="13">
        <v>250</v>
      </c>
      <c r="M23" s="13"/>
      <c r="N23" s="13"/>
      <c r="O23" s="13"/>
      <c r="P23" s="13"/>
      <c r="Q23" s="13"/>
      <c r="R23" s="13"/>
      <c r="S23" s="13"/>
      <c r="T23" s="13"/>
      <c r="U23" s="13"/>
      <c r="V23" s="50"/>
      <c r="W23" s="13"/>
    </row>
    <row r="24" spans="1:23" s="17" customFormat="1">
      <c r="A24" s="8"/>
      <c r="B24" s="9"/>
      <c r="C24" s="16"/>
      <c r="D24" s="11" t="s">
        <v>198</v>
      </c>
      <c r="E24" s="15" t="s">
        <v>23</v>
      </c>
      <c r="F24" s="13">
        <f t="shared" si="0"/>
        <v>7520</v>
      </c>
      <c r="G24" s="13"/>
      <c r="H24" s="13"/>
      <c r="I24" s="13"/>
      <c r="J24" s="13">
        <v>7520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50"/>
      <c r="W24" s="13"/>
    </row>
    <row r="25" spans="1:23" s="17" customFormat="1">
      <c r="A25" s="8"/>
      <c r="B25" s="9"/>
      <c r="C25" s="16"/>
      <c r="D25" s="11" t="s">
        <v>199</v>
      </c>
      <c r="E25" s="15" t="s">
        <v>34</v>
      </c>
      <c r="F25" s="13">
        <f t="shared" si="0"/>
        <v>4000</v>
      </c>
      <c r="G25" s="13"/>
      <c r="H25" s="13"/>
      <c r="I25" s="13"/>
      <c r="J25" s="13"/>
      <c r="K25" s="13"/>
      <c r="L25" s="13"/>
      <c r="M25" s="13"/>
      <c r="N25" s="13"/>
      <c r="O25" s="13">
        <v>4000</v>
      </c>
      <c r="P25" s="13"/>
      <c r="Q25" s="13"/>
      <c r="R25" s="13"/>
      <c r="S25" s="13"/>
      <c r="T25" s="13"/>
      <c r="U25" s="13"/>
      <c r="V25" s="50"/>
      <c r="W25" s="13"/>
    </row>
    <row r="26" spans="1:23" s="17" customFormat="1">
      <c r="A26" s="8"/>
      <c r="B26" s="9"/>
      <c r="C26" s="16"/>
      <c r="D26" s="11" t="s">
        <v>200</v>
      </c>
      <c r="E26" s="15" t="s">
        <v>45</v>
      </c>
      <c r="F26" s="13">
        <f t="shared" si="0"/>
        <v>50</v>
      </c>
      <c r="G26" s="13"/>
      <c r="H26" s="13">
        <v>50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50"/>
      <c r="W26" s="13"/>
    </row>
    <row r="27" spans="1:23" s="17" customFormat="1">
      <c r="A27" s="8"/>
      <c r="B27" s="9"/>
      <c r="C27" s="16"/>
      <c r="D27" s="11" t="s">
        <v>203</v>
      </c>
      <c r="E27" s="15" t="s">
        <v>76</v>
      </c>
      <c r="F27" s="13">
        <f t="shared" si="0"/>
        <v>1500</v>
      </c>
      <c r="G27" s="13"/>
      <c r="H27" s="13"/>
      <c r="I27" s="13"/>
      <c r="J27" s="13"/>
      <c r="K27" s="13"/>
      <c r="L27" s="13"/>
      <c r="M27" s="13"/>
      <c r="N27" s="13">
        <v>1500</v>
      </c>
      <c r="O27" s="13"/>
      <c r="P27" s="13"/>
      <c r="Q27" s="13"/>
      <c r="R27" s="13"/>
      <c r="S27" s="13"/>
      <c r="T27" s="13"/>
      <c r="U27" s="13"/>
      <c r="V27" s="50"/>
      <c r="W27" s="13"/>
    </row>
    <row r="28" spans="1:23" s="17" customFormat="1">
      <c r="A28" s="8"/>
      <c r="B28" s="9"/>
      <c r="C28" s="16"/>
      <c r="D28" s="11" t="s">
        <v>204</v>
      </c>
      <c r="E28" s="15" t="s">
        <v>196</v>
      </c>
      <c r="F28" s="13">
        <f t="shared" si="0"/>
        <v>300</v>
      </c>
      <c r="G28" s="13"/>
      <c r="H28" s="13"/>
      <c r="I28" s="13"/>
      <c r="J28" s="13"/>
      <c r="K28" s="13"/>
      <c r="L28" s="13">
        <v>300</v>
      </c>
      <c r="M28" s="13"/>
      <c r="N28" s="13"/>
      <c r="O28" s="13"/>
      <c r="P28" s="13"/>
      <c r="Q28" s="13"/>
      <c r="R28" s="13"/>
      <c r="S28" s="13"/>
      <c r="T28" s="13"/>
      <c r="U28" s="13"/>
      <c r="V28" s="50"/>
      <c r="W28" s="13"/>
    </row>
    <row r="29" spans="1:23" s="17" customFormat="1">
      <c r="A29" s="8"/>
      <c r="B29" s="9"/>
      <c r="C29" s="16"/>
      <c r="D29" s="11" t="s">
        <v>205</v>
      </c>
      <c r="E29" s="15" t="s">
        <v>23</v>
      </c>
      <c r="F29" s="13">
        <f t="shared" si="0"/>
        <v>16500</v>
      </c>
      <c r="G29" s="13"/>
      <c r="H29" s="13"/>
      <c r="I29" s="13"/>
      <c r="J29" s="13">
        <v>16500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50"/>
      <c r="W29" s="13"/>
    </row>
    <row r="30" spans="1:23" s="17" customFormat="1">
      <c r="A30" s="8"/>
      <c r="B30" s="9"/>
      <c r="C30" s="16"/>
      <c r="D30" s="11" t="s">
        <v>206</v>
      </c>
      <c r="E30" s="15" t="s">
        <v>84</v>
      </c>
      <c r="F30" s="13">
        <f t="shared" si="0"/>
        <v>1614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50">
        <v>1614</v>
      </c>
      <c r="W30" s="13"/>
    </row>
    <row r="31" spans="1:23" s="17" customFormat="1">
      <c r="A31" s="8"/>
      <c r="B31" s="9"/>
      <c r="C31" s="16"/>
      <c r="D31" s="11" t="s">
        <v>207</v>
      </c>
      <c r="E31" s="15" t="s">
        <v>93</v>
      </c>
      <c r="F31" s="13">
        <f t="shared" si="0"/>
        <v>100</v>
      </c>
      <c r="G31" s="13"/>
      <c r="H31" s="13"/>
      <c r="I31" s="13"/>
      <c r="J31" s="13"/>
      <c r="K31" s="13">
        <v>100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50"/>
      <c r="W31" s="13"/>
    </row>
    <row r="32" spans="1:23" s="17" customFormat="1">
      <c r="A32" s="8"/>
      <c r="B32" s="9"/>
      <c r="C32" s="16"/>
      <c r="D32" s="11" t="s">
        <v>208</v>
      </c>
      <c r="E32" s="15" t="s">
        <v>202</v>
      </c>
      <c r="F32" s="13">
        <f t="shared" si="0"/>
        <v>10000</v>
      </c>
      <c r="G32" s="13"/>
      <c r="H32" s="13"/>
      <c r="I32" s="13">
        <v>10000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50"/>
      <c r="W32" s="13"/>
    </row>
    <row r="33" spans="1:23" s="17" customFormat="1">
      <c r="A33" s="8"/>
      <c r="B33" s="9"/>
      <c r="C33" s="16"/>
      <c r="D33" s="11" t="s">
        <v>210</v>
      </c>
      <c r="E33" s="15" t="s">
        <v>52</v>
      </c>
      <c r="F33" s="13">
        <f t="shared" si="0"/>
        <v>140</v>
      </c>
      <c r="G33" s="13"/>
      <c r="H33" s="13"/>
      <c r="I33" s="13"/>
      <c r="J33" s="13"/>
      <c r="K33" s="13"/>
      <c r="L33" s="13">
        <v>140</v>
      </c>
      <c r="M33" s="13"/>
      <c r="N33" s="13"/>
      <c r="O33" s="13"/>
      <c r="P33" s="13"/>
      <c r="Q33" s="13"/>
      <c r="R33" s="13"/>
      <c r="S33" s="13"/>
      <c r="T33" s="13"/>
      <c r="U33" s="13"/>
      <c r="V33" s="50"/>
      <c r="W33" s="13"/>
    </row>
    <row r="34" spans="1:23" s="17" customFormat="1">
      <c r="A34" s="8"/>
      <c r="B34" s="9"/>
      <c r="C34" s="16"/>
      <c r="D34" s="11" t="s">
        <v>211</v>
      </c>
      <c r="E34" s="15" t="s">
        <v>45</v>
      </c>
      <c r="F34" s="13">
        <f t="shared" si="0"/>
        <v>100</v>
      </c>
      <c r="G34" s="13"/>
      <c r="H34" s="13">
        <v>100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50"/>
      <c r="W34" s="13"/>
    </row>
    <row r="35" spans="1:23" s="17" customFormat="1">
      <c r="A35" s="8"/>
      <c r="B35" s="9"/>
      <c r="C35" s="16"/>
      <c r="D35" s="11" t="s">
        <v>212</v>
      </c>
      <c r="E35" s="15" t="s">
        <v>209</v>
      </c>
      <c r="F35" s="13">
        <f t="shared" si="0"/>
        <v>100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>
        <v>100</v>
      </c>
      <c r="U35" s="13"/>
      <c r="V35" s="50"/>
      <c r="W35" s="13"/>
    </row>
    <row r="36" spans="1:23" s="17" customFormat="1">
      <c r="A36" s="8"/>
      <c r="B36" s="9"/>
      <c r="C36" s="16"/>
      <c r="D36" s="11" t="s">
        <v>213</v>
      </c>
      <c r="E36" s="15" t="s">
        <v>40</v>
      </c>
      <c r="F36" s="13">
        <f t="shared" si="0"/>
        <v>2000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>
        <v>2000</v>
      </c>
      <c r="T36" s="13"/>
      <c r="U36" s="13"/>
      <c r="V36" s="50"/>
      <c r="W36" s="13"/>
    </row>
    <row r="37" spans="1:23" s="17" customFormat="1">
      <c r="A37" s="8"/>
      <c r="B37" s="9"/>
      <c r="C37" s="16"/>
      <c r="D37" s="11" t="s">
        <v>214</v>
      </c>
      <c r="E37" s="15" t="s">
        <v>76</v>
      </c>
      <c r="F37" s="13">
        <f t="shared" si="0"/>
        <v>5000</v>
      </c>
      <c r="G37" s="13"/>
      <c r="H37" s="13"/>
      <c r="I37" s="13"/>
      <c r="J37" s="13"/>
      <c r="K37" s="13"/>
      <c r="L37" s="13"/>
      <c r="M37" s="13"/>
      <c r="N37" s="13">
        <v>5000</v>
      </c>
      <c r="O37" s="13"/>
      <c r="P37" s="13"/>
      <c r="Q37" s="13"/>
      <c r="R37" s="13"/>
      <c r="S37" s="13"/>
      <c r="T37" s="13"/>
      <c r="U37" s="13"/>
      <c r="V37" s="50"/>
      <c r="W37" s="13"/>
    </row>
    <row r="38" spans="1:23" s="17" customFormat="1">
      <c r="A38" s="8"/>
      <c r="B38" s="9"/>
      <c r="C38" s="16"/>
      <c r="D38" s="11" t="s">
        <v>215</v>
      </c>
      <c r="E38" s="15" t="s">
        <v>153</v>
      </c>
      <c r="F38" s="13">
        <f t="shared" si="0"/>
        <v>1000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50"/>
      <c r="W38" s="13">
        <v>1000</v>
      </c>
    </row>
    <row r="39" spans="1:23" s="17" customFormat="1">
      <c r="A39" s="8"/>
      <c r="B39" s="9"/>
      <c r="C39" s="16"/>
      <c r="D39" s="11" t="s">
        <v>216</v>
      </c>
      <c r="E39" s="15" t="s">
        <v>23</v>
      </c>
      <c r="F39" s="13">
        <f t="shared" si="0"/>
        <v>4580</v>
      </c>
      <c r="G39" s="13"/>
      <c r="H39" s="13"/>
      <c r="I39" s="13"/>
      <c r="J39" s="13">
        <v>4580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50"/>
      <c r="W39" s="13"/>
    </row>
    <row r="40" spans="1:23" s="17" customFormat="1">
      <c r="A40" s="8"/>
      <c r="B40" s="9"/>
      <c r="C40" s="16"/>
      <c r="D40" s="11" t="s">
        <v>217</v>
      </c>
      <c r="E40" s="15" t="s">
        <v>52</v>
      </c>
      <c r="F40" s="13">
        <f t="shared" si="0"/>
        <v>50</v>
      </c>
      <c r="G40" s="13"/>
      <c r="H40" s="13"/>
      <c r="I40" s="13"/>
      <c r="J40" s="13"/>
      <c r="K40" s="13"/>
      <c r="L40" s="13">
        <v>50</v>
      </c>
      <c r="M40" s="13"/>
      <c r="N40" s="13"/>
      <c r="O40" s="13"/>
      <c r="P40" s="13"/>
      <c r="Q40" s="13"/>
      <c r="R40" s="13"/>
      <c r="S40" s="13"/>
      <c r="T40" s="13"/>
      <c r="U40" s="13"/>
      <c r="V40" s="50"/>
      <c r="W40" s="13"/>
    </row>
    <row r="41" spans="1:23" s="17" customFormat="1">
      <c r="A41" s="8"/>
      <c r="B41" s="9"/>
      <c r="C41" s="16"/>
      <c r="D41" s="11" t="s">
        <v>218</v>
      </c>
      <c r="E41" s="15" t="s">
        <v>52</v>
      </c>
      <c r="F41" s="13">
        <f t="shared" si="0"/>
        <v>50</v>
      </c>
      <c r="G41" s="13"/>
      <c r="H41" s="13"/>
      <c r="I41" s="13"/>
      <c r="J41" s="13"/>
      <c r="K41" s="13"/>
      <c r="L41" s="13">
        <v>50</v>
      </c>
      <c r="M41" s="13"/>
      <c r="N41" s="13"/>
      <c r="O41" s="13"/>
      <c r="P41" s="13"/>
      <c r="Q41" s="13"/>
      <c r="R41" s="13"/>
      <c r="S41" s="13"/>
      <c r="T41" s="13"/>
      <c r="U41" s="13"/>
      <c r="V41" s="50"/>
      <c r="W41" s="13"/>
    </row>
    <row r="42" spans="1:23" s="17" customFormat="1">
      <c r="A42" s="8"/>
      <c r="B42" s="9"/>
      <c r="C42" s="16"/>
      <c r="D42" s="11" t="s">
        <v>219</v>
      </c>
      <c r="E42" s="15" t="s">
        <v>84</v>
      </c>
      <c r="F42" s="13">
        <f t="shared" si="0"/>
        <v>10000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50">
        <v>10000</v>
      </c>
      <c r="W42" s="13"/>
    </row>
    <row r="43" spans="1:23" s="17" customFormat="1">
      <c r="A43" s="8"/>
      <c r="B43" s="9"/>
      <c r="C43" s="16"/>
      <c r="D43" s="11" t="s">
        <v>220</v>
      </c>
      <c r="E43" s="15" t="s">
        <v>23</v>
      </c>
      <c r="F43" s="13">
        <f t="shared" si="0"/>
        <v>4730</v>
      </c>
      <c r="G43" s="13"/>
      <c r="H43" s="13"/>
      <c r="I43" s="13"/>
      <c r="J43" s="13">
        <v>4730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50"/>
      <c r="W43" s="13"/>
    </row>
    <row r="44" spans="1:23" s="17" customFormat="1">
      <c r="A44" s="8"/>
      <c r="B44" s="9"/>
      <c r="C44" s="16"/>
      <c r="D44" s="11" t="s">
        <v>221</v>
      </c>
      <c r="E44" s="15" t="s">
        <v>34</v>
      </c>
      <c r="F44" s="13">
        <f t="shared" si="0"/>
        <v>1000</v>
      </c>
      <c r="G44" s="13"/>
      <c r="H44" s="13"/>
      <c r="I44" s="13"/>
      <c r="J44" s="13"/>
      <c r="K44" s="13"/>
      <c r="L44" s="13"/>
      <c r="M44" s="13"/>
      <c r="N44" s="13"/>
      <c r="O44" s="13">
        <v>1000</v>
      </c>
      <c r="P44" s="13"/>
      <c r="Q44" s="13"/>
      <c r="R44" s="13"/>
      <c r="S44" s="13"/>
      <c r="T44" s="13"/>
      <c r="U44" s="13"/>
      <c r="V44" s="50"/>
      <c r="W44" s="13"/>
    </row>
    <row r="45" spans="1:23" s="17" customFormat="1">
      <c r="A45" s="8"/>
      <c r="B45" s="9"/>
      <c r="C45" s="16"/>
      <c r="D45" s="11" t="s">
        <v>222</v>
      </c>
      <c r="E45" s="15" t="s">
        <v>52</v>
      </c>
      <c r="F45" s="13">
        <f t="shared" si="0"/>
        <v>50</v>
      </c>
      <c r="G45" s="13"/>
      <c r="H45" s="13"/>
      <c r="I45" s="13"/>
      <c r="J45" s="13"/>
      <c r="K45" s="13"/>
      <c r="L45" s="13">
        <v>50</v>
      </c>
      <c r="M45" s="13"/>
      <c r="N45" s="13"/>
      <c r="O45" s="13"/>
      <c r="P45" s="13"/>
      <c r="Q45" s="13"/>
      <c r="R45" s="13"/>
      <c r="S45" s="13"/>
      <c r="T45" s="13"/>
      <c r="U45" s="13"/>
      <c r="V45" s="50"/>
      <c r="W45" s="13"/>
    </row>
    <row r="46" spans="1:23" s="17" customFormat="1">
      <c r="A46" s="8"/>
      <c r="B46" s="9"/>
      <c r="C46" s="16"/>
      <c r="D46" s="11" t="s">
        <v>223</v>
      </c>
      <c r="E46" s="15" t="s">
        <v>45</v>
      </c>
      <c r="F46" s="13">
        <f t="shared" si="0"/>
        <v>50</v>
      </c>
      <c r="G46" s="13"/>
      <c r="H46" s="13">
        <v>50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50"/>
      <c r="W46" s="13"/>
    </row>
    <row r="47" spans="1:23" s="17" customFormat="1">
      <c r="A47" s="8"/>
      <c r="B47" s="9"/>
      <c r="C47" s="16"/>
      <c r="D47" s="11" t="s">
        <v>224</v>
      </c>
      <c r="E47" s="15" t="s">
        <v>34</v>
      </c>
      <c r="F47" s="13">
        <f t="shared" si="0"/>
        <v>1000</v>
      </c>
      <c r="G47" s="13"/>
      <c r="H47" s="13"/>
      <c r="I47" s="13"/>
      <c r="J47" s="13"/>
      <c r="K47" s="13"/>
      <c r="L47" s="13"/>
      <c r="M47" s="13"/>
      <c r="N47" s="13"/>
      <c r="O47" s="13">
        <v>1000</v>
      </c>
      <c r="P47" s="13"/>
      <c r="Q47" s="13"/>
      <c r="R47" s="13"/>
      <c r="S47" s="13"/>
      <c r="T47" s="13"/>
      <c r="U47" s="13"/>
      <c r="V47" s="50"/>
      <c r="W47" s="13"/>
    </row>
    <row r="48" spans="1:23" s="17" customFormat="1">
      <c r="A48" s="8"/>
      <c r="B48" s="9"/>
      <c r="C48" s="16"/>
      <c r="D48" s="11" t="s">
        <v>225</v>
      </c>
      <c r="E48" s="15" t="s">
        <v>40</v>
      </c>
      <c r="F48" s="13">
        <f t="shared" si="0"/>
        <v>2000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>
        <v>2000</v>
      </c>
      <c r="T48" s="13"/>
      <c r="U48" s="13"/>
      <c r="V48" s="50"/>
      <c r="W48" s="13"/>
    </row>
    <row r="49" spans="1:23" s="17" customFormat="1">
      <c r="A49" s="8"/>
      <c r="B49" s="9"/>
      <c r="C49" s="16"/>
      <c r="D49" s="11" t="s">
        <v>226</v>
      </c>
      <c r="E49" s="15" t="s">
        <v>23</v>
      </c>
      <c r="F49" s="13">
        <f t="shared" si="0"/>
        <v>400</v>
      </c>
      <c r="G49" s="13"/>
      <c r="H49" s="13"/>
      <c r="I49" s="13"/>
      <c r="J49" s="13">
        <v>400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50"/>
      <c r="W49" s="13"/>
    </row>
    <row r="50" spans="1:23" s="17" customFormat="1">
      <c r="A50" s="8"/>
      <c r="B50" s="9"/>
      <c r="C50" s="16"/>
      <c r="D50" s="11" t="s">
        <v>227</v>
      </c>
      <c r="E50" s="15" t="s">
        <v>246</v>
      </c>
      <c r="F50" s="13">
        <f t="shared" si="0"/>
        <v>6720</v>
      </c>
      <c r="G50" s="13"/>
      <c r="H50" s="13"/>
      <c r="I50" s="13"/>
      <c r="J50" s="13">
        <v>6720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50"/>
      <c r="W50" s="13"/>
    </row>
    <row r="51" spans="1:23" s="17" customFormat="1">
      <c r="A51" s="8"/>
      <c r="B51" s="9"/>
      <c r="C51" s="16"/>
      <c r="D51" s="11" t="s">
        <v>228</v>
      </c>
      <c r="E51" s="15" t="s">
        <v>52</v>
      </c>
      <c r="F51" s="13">
        <f t="shared" si="0"/>
        <v>250</v>
      </c>
      <c r="G51" s="13"/>
      <c r="H51" s="13"/>
      <c r="I51" s="13"/>
      <c r="J51" s="13"/>
      <c r="K51" s="13"/>
      <c r="L51" s="13">
        <v>250</v>
      </c>
      <c r="M51" s="13"/>
      <c r="N51" s="13"/>
      <c r="O51" s="13"/>
      <c r="P51" s="13"/>
      <c r="Q51" s="13"/>
      <c r="R51" s="13"/>
      <c r="S51" s="13"/>
      <c r="T51" s="13"/>
      <c r="U51" s="13"/>
      <c r="V51" s="50"/>
      <c r="W51" s="13"/>
    </row>
    <row r="52" spans="1:23" s="17" customFormat="1">
      <c r="A52" s="8"/>
      <c r="B52" s="9"/>
      <c r="C52" s="16"/>
      <c r="D52" s="11" t="s">
        <v>229</v>
      </c>
      <c r="E52" s="15" t="s">
        <v>247</v>
      </c>
      <c r="F52" s="13">
        <f t="shared" si="0"/>
        <v>1000</v>
      </c>
      <c r="G52" s="13"/>
      <c r="H52" s="13">
        <v>1000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50"/>
      <c r="W52" s="13"/>
    </row>
    <row r="53" spans="1:23" s="17" customFormat="1">
      <c r="A53" s="8"/>
      <c r="B53" s="9"/>
      <c r="C53" s="16"/>
      <c r="D53" s="11" t="s">
        <v>230</v>
      </c>
      <c r="E53" s="15" t="s">
        <v>23</v>
      </c>
      <c r="F53" s="13">
        <f t="shared" si="0"/>
        <v>17430</v>
      </c>
      <c r="G53" s="13"/>
      <c r="H53" s="13"/>
      <c r="I53" s="13"/>
      <c r="J53" s="13">
        <v>17430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50"/>
      <c r="W53" s="13"/>
    </row>
    <row r="54" spans="1:23" s="17" customFormat="1">
      <c r="A54" s="8"/>
      <c r="B54" s="9"/>
      <c r="C54" s="16"/>
      <c r="D54" s="11" t="s">
        <v>231</v>
      </c>
      <c r="E54" s="15" t="s">
        <v>52</v>
      </c>
      <c r="F54" s="13">
        <f t="shared" si="0"/>
        <v>170</v>
      </c>
      <c r="G54" s="13"/>
      <c r="H54" s="13"/>
      <c r="I54" s="13"/>
      <c r="J54" s="13"/>
      <c r="K54" s="13"/>
      <c r="L54" s="13">
        <v>170</v>
      </c>
      <c r="M54" s="13"/>
      <c r="N54" s="13"/>
      <c r="O54" s="13"/>
      <c r="P54" s="13"/>
      <c r="Q54" s="13"/>
      <c r="R54" s="13"/>
      <c r="S54" s="13"/>
      <c r="T54" s="13"/>
      <c r="U54" s="13"/>
      <c r="V54" s="50"/>
      <c r="W54" s="13"/>
    </row>
    <row r="55" spans="1:23" s="17" customFormat="1">
      <c r="A55" s="8"/>
      <c r="B55" s="9"/>
      <c r="C55" s="16"/>
      <c r="D55" s="11" t="s">
        <v>232</v>
      </c>
      <c r="E55" s="15" t="s">
        <v>40</v>
      </c>
      <c r="F55" s="13">
        <f t="shared" si="0"/>
        <v>1000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>
        <v>1000</v>
      </c>
      <c r="T55" s="13"/>
      <c r="U55" s="13"/>
      <c r="V55" s="50"/>
      <c r="W55" s="13"/>
    </row>
    <row r="56" spans="1:23" s="17" customFormat="1">
      <c r="A56" s="8">
        <v>41029</v>
      </c>
      <c r="B56" s="9"/>
      <c r="C56" s="16"/>
      <c r="D56" s="11" t="s">
        <v>233</v>
      </c>
      <c r="E56" s="15" t="s">
        <v>93</v>
      </c>
      <c r="F56" s="13">
        <f t="shared" si="0"/>
        <v>1939</v>
      </c>
      <c r="G56" s="13"/>
      <c r="H56" s="13"/>
      <c r="I56" s="13"/>
      <c r="J56" s="13"/>
      <c r="K56" s="13">
        <v>1939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50"/>
      <c r="W56" s="13"/>
    </row>
    <row r="57" spans="1:23" s="22" customFormat="1">
      <c r="A57" s="18"/>
      <c r="B57" s="19"/>
      <c r="C57" s="20">
        <f>SUM(C2:C56)</f>
        <v>0</v>
      </c>
      <c r="D57" s="11" t="s">
        <v>5</v>
      </c>
      <c r="E57" s="15"/>
      <c r="F57" s="20">
        <f>SUM(F2:F56)</f>
        <v>247583</v>
      </c>
      <c r="G57" s="92">
        <f>SUM(G3:G56)</f>
        <v>1580</v>
      </c>
      <c r="H57" s="92">
        <f t="shared" ref="H57:W57" si="1">SUM(H3:H56)</f>
        <v>1200</v>
      </c>
      <c r="I57" s="92">
        <f t="shared" si="1"/>
        <v>10000</v>
      </c>
      <c r="J57" s="92">
        <f t="shared" si="1"/>
        <v>184960</v>
      </c>
      <c r="K57" s="92">
        <f t="shared" si="1"/>
        <v>2039</v>
      </c>
      <c r="L57" s="92">
        <f t="shared" si="1"/>
        <v>2310</v>
      </c>
      <c r="M57" s="92">
        <f t="shared" si="1"/>
        <v>0</v>
      </c>
      <c r="N57" s="92">
        <f t="shared" si="1"/>
        <v>7000</v>
      </c>
      <c r="O57" s="92">
        <f t="shared" si="1"/>
        <v>17780</v>
      </c>
      <c r="P57" s="92">
        <f t="shared" si="1"/>
        <v>3000</v>
      </c>
      <c r="Q57" s="92">
        <f t="shared" si="1"/>
        <v>0</v>
      </c>
      <c r="R57" s="92">
        <f t="shared" si="1"/>
        <v>0</v>
      </c>
      <c r="S57" s="92">
        <f t="shared" si="1"/>
        <v>5000</v>
      </c>
      <c r="T57" s="92">
        <f t="shared" si="1"/>
        <v>100</v>
      </c>
      <c r="U57" s="41">
        <f t="shared" si="1"/>
        <v>0</v>
      </c>
      <c r="V57" s="40">
        <f t="shared" si="1"/>
        <v>11614</v>
      </c>
      <c r="W57" s="92">
        <f t="shared" si="1"/>
        <v>1000</v>
      </c>
    </row>
    <row r="58" spans="1:23">
      <c r="A58" s="23"/>
      <c r="B58" s="24"/>
      <c r="C58" s="25" t="s">
        <v>19</v>
      </c>
      <c r="D58" s="26"/>
      <c r="E58" s="27"/>
      <c r="F58" s="25">
        <f>F60-F57</f>
        <v>-247583</v>
      </c>
    </row>
    <row r="59" spans="1:23">
      <c r="A59" s="30"/>
      <c r="B59" s="31"/>
      <c r="C59" s="13"/>
      <c r="D59" s="11"/>
      <c r="E59" s="15"/>
      <c r="F59" s="13"/>
    </row>
    <row r="60" spans="1:23" s="33" customFormat="1">
      <c r="A60" s="18"/>
      <c r="B60" s="19"/>
      <c r="C60" s="20">
        <f>C57</f>
        <v>0</v>
      </c>
      <c r="D60" s="11"/>
      <c r="E60" s="15"/>
      <c r="F60" s="20">
        <f>C60</f>
        <v>0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53"/>
      <c r="W60" s="32"/>
    </row>
    <row r="63" spans="1:23">
      <c r="C63" s="28" t="s">
        <v>20</v>
      </c>
      <c r="E63" s="29"/>
      <c r="F63" s="37"/>
      <c r="G63" s="28" t="s"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72"/>
  <sheetViews>
    <sheetView topLeftCell="D1" workbookViewId="0">
      <pane ySplit="1" topLeftCell="A52" activePane="bottomLeft" state="frozen"/>
      <selection pane="bottomLeft" activeCell="F66" sqref="F66"/>
    </sheetView>
  </sheetViews>
  <sheetFormatPr defaultRowHeight="13.5"/>
  <cols>
    <col min="1" max="1" width="11.5703125" style="34" bestFit="1" customWidth="1"/>
    <col min="2" max="2" width="9.140625" style="35"/>
    <col min="3" max="3" width="9.140625" style="28"/>
    <col min="4" max="4" width="9.140625" style="36"/>
    <col min="5" max="5" width="18.7109375" style="37" customWidth="1"/>
    <col min="6" max="7" width="9.140625" style="28"/>
    <col min="8" max="8" width="6.140625" style="28" customWidth="1"/>
    <col min="9" max="9" width="3.85546875" style="28" customWidth="1"/>
    <col min="10" max="10" width="9.140625" style="28"/>
    <col min="11" max="11" width="7" style="28" bestFit="1" customWidth="1"/>
    <col min="12" max="12" width="9.140625" style="28"/>
    <col min="13" max="13" width="4" style="28" customWidth="1"/>
    <col min="14" max="14" width="10" style="28" customWidth="1"/>
    <col min="15" max="15" width="9.140625" style="28"/>
    <col min="16" max="20" width="4.140625" style="28" customWidth="1"/>
    <col min="21" max="21" width="9.140625" style="28"/>
    <col min="22" max="22" width="7.140625" style="52" customWidth="1"/>
    <col min="23" max="23" width="9.140625" style="28"/>
    <col min="24" max="16384" width="9.140625" style="29"/>
  </cols>
  <sheetData>
    <row r="1" spans="1:23" s="7" customFormat="1" ht="95.25">
      <c r="A1" s="1" t="s">
        <v>0</v>
      </c>
      <c r="B1" s="2" t="s">
        <v>1</v>
      </c>
      <c r="C1" s="39" t="s">
        <v>2</v>
      </c>
      <c r="D1" s="3" t="s">
        <v>3</v>
      </c>
      <c r="E1" s="3" t="s">
        <v>4</v>
      </c>
      <c r="F1" s="38" t="s">
        <v>5</v>
      </c>
      <c r="G1" s="4" t="s">
        <v>86</v>
      </c>
      <c r="H1" s="5" t="s">
        <v>7</v>
      </c>
      <c r="I1" s="5" t="s">
        <v>201</v>
      </c>
      <c r="J1" s="4" t="s">
        <v>24</v>
      </c>
      <c r="K1" s="4" t="s">
        <v>8</v>
      </c>
      <c r="L1" s="4" t="s">
        <v>300</v>
      </c>
      <c r="M1" s="4" t="s">
        <v>10</v>
      </c>
      <c r="N1" s="4" t="s">
        <v>25</v>
      </c>
      <c r="O1" s="6" t="s">
        <v>35</v>
      </c>
      <c r="P1" s="4" t="s">
        <v>12</v>
      </c>
      <c r="Q1" s="4" t="s">
        <v>13</v>
      </c>
      <c r="R1" s="4" t="s">
        <v>14</v>
      </c>
      <c r="S1" s="4" t="s">
        <v>38</v>
      </c>
      <c r="T1" s="7" t="s">
        <v>75</v>
      </c>
      <c r="U1" s="4" t="s">
        <v>57</v>
      </c>
      <c r="V1" s="49" t="s">
        <v>16</v>
      </c>
      <c r="W1" s="4" t="s">
        <v>152</v>
      </c>
    </row>
    <row r="2" spans="1:23" s="14" customFormat="1">
      <c r="A2" s="8" t="s">
        <v>18</v>
      </c>
      <c r="B2" s="9"/>
      <c r="C2" s="10"/>
      <c r="D2" s="11"/>
      <c r="E2" s="12"/>
      <c r="F2" s="13">
        <f>SUM(G2:U2)</f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50"/>
      <c r="W2" s="13"/>
    </row>
    <row r="3" spans="1:23" s="17" customFormat="1">
      <c r="A3" s="8"/>
      <c r="B3" s="9"/>
      <c r="C3" s="16"/>
      <c r="D3" s="11" t="s">
        <v>234</v>
      </c>
      <c r="E3" s="15" t="s">
        <v>52</v>
      </c>
      <c r="F3" s="13">
        <f>SUM(G3:W3)</f>
        <v>50</v>
      </c>
      <c r="G3" s="13"/>
      <c r="H3" s="13"/>
      <c r="I3" s="13"/>
      <c r="J3" s="13"/>
      <c r="K3" s="13"/>
      <c r="L3" s="13">
        <v>50</v>
      </c>
      <c r="M3" s="13"/>
      <c r="N3" s="13"/>
      <c r="O3" s="13"/>
      <c r="P3" s="13"/>
      <c r="Q3" s="13"/>
      <c r="R3" s="13"/>
      <c r="S3" s="13"/>
      <c r="T3" s="13"/>
      <c r="U3" s="13"/>
      <c r="V3" s="50"/>
      <c r="W3" s="13"/>
    </row>
    <row r="4" spans="1:23" s="17" customFormat="1">
      <c r="A4" s="8"/>
      <c r="B4" s="9"/>
      <c r="C4" s="16"/>
      <c r="D4" s="11" t="s">
        <v>235</v>
      </c>
      <c r="E4" s="15" t="s">
        <v>23</v>
      </c>
      <c r="F4" s="13">
        <f>SUM(G4:W4)</f>
        <v>3750</v>
      </c>
      <c r="G4" s="13"/>
      <c r="H4" s="13"/>
      <c r="I4" s="13"/>
      <c r="J4" s="13">
        <v>3750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50"/>
      <c r="W4" s="13"/>
    </row>
    <row r="5" spans="1:23" s="14" customFormat="1">
      <c r="A5" s="8"/>
      <c r="B5" s="9"/>
      <c r="C5" s="16"/>
      <c r="D5" s="11" t="s">
        <v>236</v>
      </c>
      <c r="E5" s="15" t="s">
        <v>52</v>
      </c>
      <c r="F5" s="13">
        <f t="shared" ref="F5:F65" si="0">SUM(G5:W5)</f>
        <v>50</v>
      </c>
      <c r="G5" s="13"/>
      <c r="H5" s="13"/>
      <c r="I5" s="13"/>
      <c r="K5" s="13"/>
      <c r="L5" s="13">
        <v>50</v>
      </c>
      <c r="M5" s="13"/>
      <c r="N5" s="13"/>
      <c r="O5" s="13"/>
      <c r="P5" s="13"/>
      <c r="Q5" s="13"/>
      <c r="R5" s="13"/>
      <c r="S5" s="13"/>
      <c r="T5" s="13"/>
      <c r="U5" s="13"/>
      <c r="V5" s="50"/>
      <c r="W5" s="13"/>
    </row>
    <row r="6" spans="1:23" s="14" customFormat="1">
      <c r="A6" s="8"/>
      <c r="B6" s="9"/>
      <c r="C6" s="16"/>
      <c r="D6" s="11" t="s">
        <v>237</v>
      </c>
      <c r="E6" s="15" t="s">
        <v>23</v>
      </c>
      <c r="F6" s="13"/>
      <c r="G6" s="13"/>
      <c r="H6" s="13"/>
      <c r="I6" s="13"/>
      <c r="J6" s="13">
        <v>15650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50"/>
      <c r="W6" s="13"/>
    </row>
    <row r="7" spans="1:23" s="14" customFormat="1">
      <c r="A7" s="8"/>
      <c r="B7" s="9"/>
      <c r="C7" s="16"/>
      <c r="D7" s="11" t="s">
        <v>238</v>
      </c>
      <c r="E7" s="15" t="s">
        <v>52</v>
      </c>
      <c r="F7" s="13">
        <f t="shared" si="0"/>
        <v>100</v>
      </c>
      <c r="G7" s="13"/>
      <c r="H7" s="13"/>
      <c r="I7" s="13"/>
      <c r="J7" s="13"/>
      <c r="K7" s="13"/>
      <c r="L7" s="13">
        <v>100</v>
      </c>
      <c r="M7" s="13"/>
      <c r="N7" s="13"/>
      <c r="O7" s="13"/>
      <c r="P7" s="13"/>
      <c r="Q7" s="13"/>
      <c r="R7" s="13"/>
      <c r="S7" s="13"/>
      <c r="T7" s="13"/>
      <c r="U7" s="13"/>
      <c r="V7" s="50"/>
      <c r="W7" s="13"/>
    </row>
    <row r="8" spans="1:23" s="14" customFormat="1">
      <c r="A8" s="8"/>
      <c r="B8" s="9"/>
      <c r="C8" s="16"/>
      <c r="D8" s="11" t="s">
        <v>239</v>
      </c>
      <c r="E8" s="15" t="s">
        <v>34</v>
      </c>
      <c r="F8" s="13">
        <f t="shared" si="0"/>
        <v>6000</v>
      </c>
      <c r="G8" s="13"/>
      <c r="H8" s="13"/>
      <c r="I8" s="13"/>
      <c r="J8" s="13"/>
      <c r="K8" s="13"/>
      <c r="L8" s="13"/>
      <c r="M8" s="13"/>
      <c r="N8" s="13"/>
      <c r="O8" s="13">
        <v>6000</v>
      </c>
      <c r="P8" s="13"/>
      <c r="Q8" s="13"/>
      <c r="R8" s="13"/>
      <c r="S8" s="13"/>
      <c r="T8" s="13"/>
      <c r="U8" s="13"/>
      <c r="V8" s="50"/>
      <c r="W8" s="13"/>
    </row>
    <row r="9" spans="1:23" s="14" customFormat="1">
      <c r="A9" s="8"/>
      <c r="B9" s="9"/>
      <c r="C9" s="16"/>
      <c r="D9" s="11" t="s">
        <v>240</v>
      </c>
      <c r="E9" s="15" t="s">
        <v>34</v>
      </c>
      <c r="F9" s="13">
        <f t="shared" si="0"/>
        <v>5000</v>
      </c>
      <c r="G9" s="13"/>
      <c r="H9" s="13"/>
      <c r="I9" s="13"/>
      <c r="J9" s="13"/>
      <c r="K9" s="13"/>
      <c r="L9" s="13"/>
      <c r="M9" s="13"/>
      <c r="N9" s="13"/>
      <c r="O9" s="13">
        <v>5000</v>
      </c>
      <c r="P9" s="13"/>
      <c r="Q9" s="13"/>
      <c r="R9" s="13"/>
      <c r="S9" s="13"/>
      <c r="T9" s="13"/>
      <c r="U9" s="13"/>
      <c r="V9" s="50"/>
      <c r="W9" s="13"/>
    </row>
    <row r="10" spans="1:23" s="14" customFormat="1">
      <c r="A10" s="8"/>
      <c r="B10" s="9"/>
      <c r="C10" s="16"/>
      <c r="D10" s="11" t="s">
        <v>241</v>
      </c>
      <c r="E10" s="15" t="s">
        <v>34</v>
      </c>
      <c r="F10" s="13">
        <f t="shared" si="0"/>
        <v>8000</v>
      </c>
      <c r="G10" s="13"/>
      <c r="H10" s="13"/>
      <c r="I10" s="13"/>
      <c r="J10" s="13"/>
      <c r="K10" s="13"/>
      <c r="L10" s="13"/>
      <c r="M10" s="13"/>
      <c r="N10" s="13"/>
      <c r="O10" s="13">
        <v>8000</v>
      </c>
      <c r="P10" s="13"/>
      <c r="Q10" s="13"/>
      <c r="R10" s="13"/>
      <c r="S10" s="13"/>
      <c r="T10" s="13"/>
      <c r="U10" s="13"/>
      <c r="V10" s="50"/>
      <c r="W10" s="13"/>
    </row>
    <row r="11" spans="1:23" s="14" customFormat="1">
      <c r="A11" s="8"/>
      <c r="B11" s="9"/>
      <c r="C11" s="16"/>
      <c r="D11" s="11" t="s">
        <v>242</v>
      </c>
      <c r="E11" s="15" t="s">
        <v>34</v>
      </c>
      <c r="F11" s="13">
        <f t="shared" si="0"/>
        <v>8780</v>
      </c>
      <c r="G11" s="13"/>
      <c r="H11" s="13"/>
      <c r="I11" s="13"/>
      <c r="J11" s="13"/>
      <c r="K11" s="13"/>
      <c r="L11" s="13"/>
      <c r="M11" s="13"/>
      <c r="N11" s="13"/>
      <c r="O11" s="13">
        <v>8780</v>
      </c>
      <c r="P11" s="13"/>
      <c r="Q11" s="13"/>
      <c r="R11" s="13"/>
      <c r="S11" s="13"/>
      <c r="T11" s="13"/>
      <c r="U11" s="13"/>
      <c r="V11" s="50"/>
      <c r="W11" s="13"/>
    </row>
    <row r="12" spans="1:23" s="17" customFormat="1">
      <c r="A12" s="8"/>
      <c r="B12" s="9"/>
      <c r="C12" s="16"/>
      <c r="D12" s="11" t="s">
        <v>243</v>
      </c>
      <c r="E12" s="15" t="s">
        <v>23</v>
      </c>
      <c r="F12" s="13">
        <f t="shared" si="0"/>
        <v>1640</v>
      </c>
      <c r="G12" s="13"/>
      <c r="H12" s="13"/>
      <c r="I12" s="13"/>
      <c r="J12" s="13">
        <v>1640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50"/>
      <c r="W12" s="13"/>
    </row>
    <row r="13" spans="1:23" s="17" customFormat="1">
      <c r="A13" s="8"/>
      <c r="B13" s="9"/>
      <c r="C13" s="16"/>
      <c r="D13" s="11" t="s">
        <v>244</v>
      </c>
      <c r="E13" s="15" t="s">
        <v>175</v>
      </c>
      <c r="F13" s="13">
        <f t="shared" si="0"/>
        <v>1430</v>
      </c>
      <c r="G13" s="13">
        <v>1430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50"/>
      <c r="W13" s="13"/>
    </row>
    <row r="14" spans="1:23" s="17" customFormat="1">
      <c r="A14" s="8"/>
      <c r="B14" s="9"/>
      <c r="C14" s="16"/>
      <c r="D14" s="11" t="s">
        <v>245</v>
      </c>
      <c r="E14" s="15" t="s">
        <v>52</v>
      </c>
      <c r="F14" s="13">
        <f t="shared" si="0"/>
        <v>200</v>
      </c>
      <c r="G14" s="13"/>
      <c r="H14" s="13"/>
      <c r="I14" s="13"/>
      <c r="K14" s="13"/>
      <c r="L14" s="13">
        <v>200</v>
      </c>
      <c r="M14" s="13"/>
      <c r="N14" s="13"/>
      <c r="O14" s="13"/>
      <c r="P14" s="13"/>
      <c r="Q14" s="13"/>
      <c r="R14" s="13"/>
      <c r="S14" s="13"/>
      <c r="T14" s="13"/>
      <c r="U14" s="13"/>
      <c r="V14" s="50"/>
      <c r="W14" s="13"/>
    </row>
    <row r="15" spans="1:23" s="17" customFormat="1">
      <c r="A15" s="8"/>
      <c r="B15" s="9"/>
      <c r="C15" s="16"/>
      <c r="D15" s="11" t="s">
        <v>248</v>
      </c>
      <c r="E15" s="15" t="s">
        <v>23</v>
      </c>
      <c r="F15" s="13">
        <f t="shared" si="0"/>
        <v>18750</v>
      </c>
      <c r="G15" s="13"/>
      <c r="H15" s="13"/>
      <c r="I15" s="13"/>
      <c r="J15" s="13">
        <v>18750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50"/>
      <c r="W15" s="13"/>
    </row>
    <row r="16" spans="1:23" s="17" customFormat="1">
      <c r="A16" s="8"/>
      <c r="B16" s="9"/>
      <c r="C16" s="16"/>
      <c r="D16" s="11" t="s">
        <v>249</v>
      </c>
      <c r="E16" s="15" t="s">
        <v>23</v>
      </c>
      <c r="F16" s="13">
        <f t="shared" si="0"/>
        <v>18010</v>
      </c>
      <c r="G16" s="13"/>
      <c r="H16" s="13"/>
      <c r="I16" s="13"/>
      <c r="J16" s="13">
        <v>18010</v>
      </c>
      <c r="K16" s="13"/>
      <c r="M16" s="13"/>
      <c r="N16" s="13"/>
      <c r="O16" s="13"/>
      <c r="P16" s="13"/>
      <c r="Q16" s="13"/>
      <c r="R16" s="13"/>
      <c r="S16" s="13"/>
      <c r="T16" s="13"/>
      <c r="U16" s="13"/>
      <c r="V16" s="50"/>
      <c r="W16" s="13"/>
    </row>
    <row r="17" spans="1:23" s="17" customFormat="1">
      <c r="A17" s="8"/>
      <c r="B17" s="9"/>
      <c r="C17" s="16"/>
      <c r="D17" s="11" t="s">
        <v>250</v>
      </c>
      <c r="E17" s="15" t="s">
        <v>52</v>
      </c>
      <c r="F17" s="13">
        <f t="shared" si="0"/>
        <v>50</v>
      </c>
      <c r="G17" s="13"/>
      <c r="H17" s="13"/>
      <c r="I17" s="13"/>
      <c r="J17" s="13"/>
      <c r="K17" s="13"/>
      <c r="L17" s="13">
        <v>50</v>
      </c>
      <c r="M17" s="13"/>
      <c r="N17" s="13"/>
      <c r="O17" s="13"/>
      <c r="P17" s="13"/>
      <c r="Q17" s="13"/>
      <c r="R17" s="13"/>
      <c r="S17" s="13"/>
      <c r="T17" s="13"/>
      <c r="U17" s="13"/>
      <c r="V17" s="50"/>
      <c r="W17" s="13"/>
    </row>
    <row r="18" spans="1:23" s="17" customFormat="1">
      <c r="A18" s="8"/>
      <c r="B18" s="9"/>
      <c r="C18" s="16"/>
      <c r="D18" s="11" t="s">
        <v>251</v>
      </c>
      <c r="E18" s="15" t="s">
        <v>23</v>
      </c>
      <c r="F18" s="13">
        <f t="shared" si="0"/>
        <v>17350</v>
      </c>
      <c r="G18" s="13"/>
      <c r="H18" s="13"/>
      <c r="I18" s="13"/>
      <c r="J18" s="13">
        <v>17350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50"/>
      <c r="W18" s="13"/>
    </row>
    <row r="19" spans="1:23" s="17" customFormat="1">
      <c r="A19" s="8"/>
      <c r="B19" s="9"/>
      <c r="C19" s="16"/>
      <c r="D19" s="11" t="s">
        <v>252</v>
      </c>
      <c r="E19" s="15" t="s">
        <v>52</v>
      </c>
      <c r="F19" s="13">
        <f t="shared" si="0"/>
        <v>50</v>
      </c>
      <c r="G19" s="13"/>
      <c r="H19" s="13"/>
      <c r="I19" s="13"/>
      <c r="J19" s="13"/>
      <c r="K19" s="13"/>
      <c r="L19" s="13">
        <v>50</v>
      </c>
      <c r="M19" s="13"/>
      <c r="N19" s="13"/>
      <c r="O19" s="13"/>
      <c r="P19" s="13"/>
      <c r="Q19" s="13"/>
      <c r="R19" s="13"/>
      <c r="S19" s="13"/>
      <c r="T19" s="13"/>
      <c r="U19" s="13"/>
      <c r="V19" s="50"/>
      <c r="W19" s="13"/>
    </row>
    <row r="20" spans="1:23" s="17" customFormat="1">
      <c r="A20" s="8"/>
      <c r="B20" s="9"/>
      <c r="C20" s="16"/>
      <c r="D20" s="11" t="s">
        <v>253</v>
      </c>
      <c r="E20" s="15" t="s">
        <v>76</v>
      </c>
      <c r="F20" s="13">
        <f t="shared" si="0"/>
        <v>1800</v>
      </c>
      <c r="G20" s="13"/>
      <c r="H20" s="13"/>
      <c r="I20" s="13"/>
      <c r="J20" s="13"/>
      <c r="K20" s="13"/>
      <c r="L20" s="13"/>
      <c r="M20" s="13"/>
      <c r="N20" s="13">
        <v>1800</v>
      </c>
      <c r="O20" s="13"/>
      <c r="P20" s="13"/>
      <c r="Q20" s="13"/>
      <c r="R20" s="13"/>
      <c r="S20" s="13"/>
      <c r="T20" s="13"/>
      <c r="U20" s="13"/>
      <c r="V20" s="50"/>
      <c r="W20" s="13"/>
    </row>
    <row r="21" spans="1:23" s="17" customFormat="1">
      <c r="A21" s="8"/>
      <c r="B21" s="9"/>
      <c r="C21" s="16"/>
      <c r="D21" s="11" t="s">
        <v>254</v>
      </c>
      <c r="E21" s="15" t="s">
        <v>23</v>
      </c>
      <c r="F21" s="13">
        <f t="shared" si="0"/>
        <v>420</v>
      </c>
      <c r="G21" s="13"/>
      <c r="H21" s="13"/>
      <c r="I21" s="13"/>
      <c r="J21" s="13">
        <v>420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50"/>
      <c r="W21" s="13"/>
    </row>
    <row r="22" spans="1:23" s="17" customFormat="1">
      <c r="A22" s="8"/>
      <c r="B22" s="9"/>
      <c r="C22" s="16"/>
      <c r="D22" s="11" t="s">
        <v>255</v>
      </c>
      <c r="E22" s="15" t="s">
        <v>52</v>
      </c>
      <c r="F22" s="13">
        <f t="shared" si="0"/>
        <v>50</v>
      </c>
      <c r="G22" s="13"/>
      <c r="H22" s="13"/>
      <c r="I22" s="13"/>
      <c r="K22" s="13"/>
      <c r="L22" s="13">
        <v>50</v>
      </c>
      <c r="M22" s="13"/>
      <c r="N22" s="13"/>
      <c r="O22" s="13"/>
      <c r="P22" s="13"/>
      <c r="Q22" s="13"/>
      <c r="R22" s="13"/>
      <c r="S22" s="13"/>
      <c r="T22" s="13"/>
      <c r="U22" s="13"/>
      <c r="V22" s="50"/>
      <c r="W22" s="13"/>
    </row>
    <row r="23" spans="1:23" s="17" customFormat="1">
      <c r="A23" s="8"/>
      <c r="B23" s="9"/>
      <c r="C23" s="16"/>
      <c r="D23" s="11" t="s">
        <v>256</v>
      </c>
      <c r="E23" s="15" t="s">
        <v>23</v>
      </c>
      <c r="F23" s="13">
        <f t="shared" si="0"/>
        <v>2750</v>
      </c>
      <c r="G23" s="13"/>
      <c r="H23" s="13"/>
      <c r="I23" s="13"/>
      <c r="J23" s="13">
        <v>2750</v>
      </c>
      <c r="K23" s="13"/>
      <c r="M23" s="13"/>
      <c r="N23" s="13"/>
      <c r="O23" s="13"/>
      <c r="P23" s="13"/>
      <c r="Q23" s="13"/>
      <c r="R23" s="13"/>
      <c r="S23" s="13"/>
      <c r="T23" s="13"/>
      <c r="U23" s="13"/>
      <c r="V23" s="51"/>
      <c r="W23" s="13"/>
    </row>
    <row r="24" spans="1:23" s="17" customFormat="1">
      <c r="A24" s="8"/>
      <c r="B24" s="9"/>
      <c r="C24" s="16"/>
      <c r="D24" s="11" t="s">
        <v>257</v>
      </c>
      <c r="E24" s="15" t="s">
        <v>84</v>
      </c>
      <c r="F24" s="13">
        <f t="shared" si="0"/>
        <v>5060</v>
      </c>
      <c r="G24" s="13"/>
      <c r="H24" s="13"/>
      <c r="I24" s="13"/>
      <c r="J24" s="13"/>
      <c r="K24" s="13"/>
      <c r="M24" s="13"/>
      <c r="N24" s="13"/>
      <c r="O24" s="13"/>
      <c r="P24" s="13"/>
      <c r="Q24" s="13"/>
      <c r="R24" s="13"/>
      <c r="S24" s="13"/>
      <c r="T24" s="13"/>
      <c r="U24" s="13"/>
      <c r="V24" s="50">
        <v>5060</v>
      </c>
      <c r="W24" s="13"/>
    </row>
    <row r="25" spans="1:23" s="17" customFormat="1">
      <c r="A25" s="8"/>
      <c r="B25" s="9"/>
      <c r="C25" s="16"/>
      <c r="D25" s="11" t="s">
        <v>258</v>
      </c>
      <c r="E25" s="15" t="s">
        <v>52</v>
      </c>
      <c r="F25" s="13">
        <f t="shared" si="0"/>
        <v>50</v>
      </c>
      <c r="G25" s="13"/>
      <c r="H25" s="13"/>
      <c r="I25" s="13"/>
      <c r="J25" s="13"/>
      <c r="K25" s="13"/>
      <c r="L25" s="13">
        <v>50</v>
      </c>
      <c r="M25" s="13"/>
      <c r="N25" s="13"/>
      <c r="O25" s="13"/>
      <c r="P25" s="13"/>
      <c r="Q25" s="13"/>
      <c r="R25" s="13"/>
      <c r="S25" s="13"/>
      <c r="T25" s="13"/>
      <c r="U25" s="13"/>
      <c r="V25" s="50"/>
      <c r="W25" s="13"/>
    </row>
    <row r="26" spans="1:23" s="17" customFormat="1">
      <c r="A26" s="8"/>
      <c r="B26" s="9"/>
      <c r="C26" s="16"/>
      <c r="D26" s="11" t="s">
        <v>259</v>
      </c>
      <c r="E26" s="15" t="s">
        <v>34</v>
      </c>
      <c r="F26" s="13">
        <f t="shared" si="0"/>
        <v>1000</v>
      </c>
      <c r="G26" s="13"/>
      <c r="H26" s="13"/>
      <c r="I26" s="13"/>
      <c r="J26" s="13"/>
      <c r="K26" s="13"/>
      <c r="L26" s="13"/>
      <c r="M26" s="13"/>
      <c r="N26" s="13"/>
      <c r="O26" s="13">
        <v>1000</v>
      </c>
      <c r="P26" s="13"/>
      <c r="Q26" s="13"/>
      <c r="R26" s="13"/>
      <c r="S26" s="13"/>
      <c r="T26" s="13"/>
      <c r="U26" s="13"/>
      <c r="V26" s="50"/>
      <c r="W26" s="13"/>
    </row>
    <row r="27" spans="1:23" s="17" customFormat="1">
      <c r="A27" s="8"/>
      <c r="B27" s="9"/>
      <c r="C27" s="16"/>
      <c r="D27" s="11" t="s">
        <v>260</v>
      </c>
      <c r="E27" s="15" t="s">
        <v>23</v>
      </c>
      <c r="F27" s="13">
        <f t="shared" si="0"/>
        <v>3050</v>
      </c>
      <c r="G27" s="13"/>
      <c r="H27" s="13"/>
      <c r="I27" s="13"/>
      <c r="J27" s="13">
        <v>3050</v>
      </c>
      <c r="K27" s="13"/>
      <c r="M27" s="13"/>
      <c r="N27" s="13"/>
      <c r="O27" s="13"/>
      <c r="P27" s="13"/>
      <c r="Q27" s="13"/>
      <c r="R27" s="13"/>
      <c r="S27" s="13"/>
      <c r="T27" s="13"/>
      <c r="U27" s="13"/>
      <c r="V27" s="50"/>
      <c r="W27" s="13"/>
    </row>
    <row r="28" spans="1:23" s="17" customFormat="1">
      <c r="A28" s="8"/>
      <c r="B28" s="9"/>
      <c r="C28" s="16"/>
      <c r="D28" s="11" t="s">
        <v>261</v>
      </c>
      <c r="E28" s="15" t="s">
        <v>52</v>
      </c>
      <c r="F28" s="13">
        <f t="shared" si="0"/>
        <v>100</v>
      </c>
      <c r="G28" s="13"/>
      <c r="H28" s="13"/>
      <c r="I28" s="13"/>
      <c r="J28" s="13"/>
      <c r="K28" s="13"/>
      <c r="L28" s="13">
        <v>100</v>
      </c>
      <c r="M28" s="13"/>
      <c r="N28" s="13"/>
      <c r="O28" s="13"/>
      <c r="P28" s="13"/>
      <c r="Q28" s="13"/>
      <c r="R28" s="13"/>
      <c r="S28" s="13"/>
      <c r="T28" s="13"/>
      <c r="U28" s="13"/>
      <c r="V28" s="50"/>
      <c r="W28" s="13"/>
    </row>
    <row r="29" spans="1:23" s="17" customFormat="1">
      <c r="A29" s="8"/>
      <c r="B29" s="9"/>
      <c r="C29" s="16"/>
      <c r="D29" s="11" t="s">
        <v>262</v>
      </c>
      <c r="E29" s="15" t="s">
        <v>84</v>
      </c>
      <c r="F29" s="13">
        <f t="shared" si="0"/>
        <v>1000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50">
        <v>1000</v>
      </c>
      <c r="W29" s="13"/>
    </row>
    <row r="30" spans="1:23" s="17" customFormat="1">
      <c r="A30" s="8"/>
      <c r="B30" s="9"/>
      <c r="C30" s="16"/>
      <c r="D30" s="11" t="s">
        <v>263</v>
      </c>
      <c r="E30" s="15" t="s">
        <v>34</v>
      </c>
      <c r="F30" s="13">
        <f t="shared" si="0"/>
        <v>4000</v>
      </c>
      <c r="G30" s="13"/>
      <c r="H30" s="13"/>
      <c r="I30" s="13"/>
      <c r="J30" s="13"/>
      <c r="K30" s="13"/>
      <c r="L30" s="13"/>
      <c r="M30" s="13"/>
      <c r="N30" s="13"/>
      <c r="O30" s="13">
        <v>4000</v>
      </c>
      <c r="P30" s="13"/>
      <c r="Q30" s="13"/>
      <c r="R30" s="13"/>
      <c r="S30" s="13"/>
      <c r="T30" s="13"/>
      <c r="U30" s="13"/>
      <c r="V30" s="50"/>
      <c r="W30" s="13"/>
    </row>
    <row r="31" spans="1:23" s="17" customFormat="1">
      <c r="A31" s="8"/>
      <c r="B31" s="9"/>
      <c r="C31" s="16"/>
      <c r="D31" s="11" t="s">
        <v>264</v>
      </c>
      <c r="E31" s="15" t="s">
        <v>45</v>
      </c>
      <c r="F31" s="13">
        <f t="shared" si="0"/>
        <v>50</v>
      </c>
      <c r="G31" s="13"/>
      <c r="H31" s="13">
        <v>50</v>
      </c>
      <c r="I31" s="13"/>
      <c r="K31" s="13"/>
      <c r="M31" s="13"/>
      <c r="N31" s="13"/>
      <c r="O31" s="13"/>
      <c r="P31" s="13"/>
      <c r="Q31" s="13"/>
      <c r="R31" s="13"/>
      <c r="S31" s="13"/>
      <c r="T31" s="13"/>
      <c r="U31" s="13"/>
      <c r="V31" s="50"/>
      <c r="W31" s="13"/>
    </row>
    <row r="32" spans="1:23" s="17" customFormat="1">
      <c r="A32" s="8"/>
      <c r="B32" s="9"/>
      <c r="C32" s="16"/>
      <c r="D32" s="11" t="s">
        <v>265</v>
      </c>
      <c r="E32" s="15" t="s">
        <v>23</v>
      </c>
      <c r="F32" s="13">
        <f t="shared" si="0"/>
        <v>8630</v>
      </c>
      <c r="G32" s="13"/>
      <c r="H32" s="13"/>
      <c r="I32" s="13"/>
      <c r="J32" s="13">
        <v>8630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50"/>
      <c r="W32" s="13"/>
    </row>
    <row r="33" spans="1:23" s="17" customFormat="1">
      <c r="A33" s="8"/>
      <c r="B33" s="9"/>
      <c r="C33" s="16"/>
      <c r="D33" s="11" t="s">
        <v>266</v>
      </c>
      <c r="E33" s="15" t="s">
        <v>52</v>
      </c>
      <c r="F33" s="13">
        <f t="shared" si="0"/>
        <v>50</v>
      </c>
      <c r="G33" s="13"/>
      <c r="H33" s="13"/>
      <c r="I33" s="13"/>
      <c r="J33" s="13"/>
      <c r="K33" s="13"/>
      <c r="L33" s="13">
        <v>50</v>
      </c>
      <c r="M33" s="13"/>
      <c r="N33" s="13"/>
      <c r="O33" s="13"/>
      <c r="P33" s="13"/>
      <c r="Q33" s="13"/>
      <c r="R33" s="13"/>
      <c r="S33" s="13"/>
      <c r="T33" s="13"/>
      <c r="U33" s="13"/>
      <c r="V33" s="50"/>
      <c r="W33" s="13"/>
    </row>
    <row r="34" spans="1:23" s="17" customFormat="1">
      <c r="A34" s="8"/>
      <c r="B34" s="9"/>
      <c r="C34" s="16"/>
      <c r="D34" s="11" t="s">
        <v>267</v>
      </c>
      <c r="E34" s="15" t="s">
        <v>23</v>
      </c>
      <c r="F34" s="13">
        <f t="shared" si="0"/>
        <v>28114</v>
      </c>
      <c r="G34" s="13"/>
      <c r="H34" s="13"/>
      <c r="I34" s="13"/>
      <c r="J34" s="13">
        <v>28114</v>
      </c>
      <c r="K34" s="13"/>
      <c r="M34" s="13"/>
      <c r="N34" s="13"/>
      <c r="O34" s="13"/>
      <c r="P34" s="13"/>
      <c r="Q34" s="13"/>
      <c r="R34" s="13"/>
      <c r="S34" s="13"/>
      <c r="T34" s="13"/>
      <c r="U34" s="13"/>
      <c r="V34" s="50"/>
      <c r="W34" s="13"/>
    </row>
    <row r="35" spans="1:23" s="17" customFormat="1">
      <c r="A35" s="8"/>
      <c r="B35" s="9"/>
      <c r="C35" s="16"/>
      <c r="D35" s="11" t="s">
        <v>268</v>
      </c>
      <c r="E35" s="15" t="s">
        <v>52</v>
      </c>
      <c r="F35" s="13">
        <f t="shared" si="0"/>
        <v>50</v>
      </c>
      <c r="G35" s="13"/>
      <c r="H35" s="13"/>
      <c r="I35" s="13"/>
      <c r="J35" s="13"/>
      <c r="K35" s="13"/>
      <c r="L35" s="13">
        <v>50</v>
      </c>
      <c r="M35" s="13"/>
      <c r="N35" s="13"/>
      <c r="O35" s="13"/>
      <c r="P35" s="13"/>
      <c r="Q35" s="13"/>
      <c r="R35" s="13"/>
      <c r="S35" s="13"/>
      <c r="T35" s="13"/>
      <c r="U35" s="13"/>
      <c r="V35" s="50"/>
      <c r="W35" s="13"/>
    </row>
    <row r="36" spans="1:23" s="17" customFormat="1">
      <c r="A36" s="8"/>
      <c r="B36" s="9"/>
      <c r="C36" s="16"/>
      <c r="D36" s="11" t="s">
        <v>269</v>
      </c>
      <c r="E36" s="15" t="s">
        <v>34</v>
      </c>
      <c r="F36" s="13">
        <f t="shared" si="0"/>
        <v>4000</v>
      </c>
      <c r="G36" s="13"/>
      <c r="H36" s="13"/>
      <c r="I36" s="13"/>
      <c r="J36" s="13"/>
      <c r="K36" s="13"/>
      <c r="L36" s="13"/>
      <c r="M36" s="13"/>
      <c r="N36" s="13"/>
      <c r="O36" s="13">
        <v>4000</v>
      </c>
      <c r="P36" s="13"/>
      <c r="Q36" s="13"/>
      <c r="R36" s="13"/>
      <c r="S36" s="13"/>
      <c r="T36" s="13"/>
      <c r="U36" s="13"/>
      <c r="V36" s="50"/>
      <c r="W36" s="13"/>
    </row>
    <row r="37" spans="1:23" s="17" customFormat="1">
      <c r="A37" s="8"/>
      <c r="B37" s="9"/>
      <c r="C37" s="16"/>
      <c r="D37" s="11" t="s">
        <v>270</v>
      </c>
      <c r="E37" s="15" t="s">
        <v>23</v>
      </c>
      <c r="F37" s="13">
        <f t="shared" si="0"/>
        <v>19370</v>
      </c>
      <c r="G37" s="13"/>
      <c r="H37" s="13"/>
      <c r="I37" s="13"/>
      <c r="J37" s="13">
        <v>19370</v>
      </c>
      <c r="K37" s="13"/>
      <c r="M37" s="13"/>
      <c r="N37" s="13"/>
      <c r="O37" s="13"/>
      <c r="P37" s="13"/>
      <c r="Q37" s="13"/>
      <c r="R37" s="13"/>
      <c r="S37" s="13"/>
      <c r="T37" s="13"/>
      <c r="U37" s="13"/>
      <c r="V37" s="50"/>
      <c r="W37" s="13"/>
    </row>
    <row r="38" spans="1:23" s="17" customFormat="1">
      <c r="A38" s="8"/>
      <c r="B38" s="9"/>
      <c r="C38" s="16"/>
      <c r="D38" s="11" t="s">
        <v>271</v>
      </c>
      <c r="E38" s="15" t="s">
        <v>52</v>
      </c>
      <c r="F38" s="13">
        <f t="shared" si="0"/>
        <v>50</v>
      </c>
      <c r="G38" s="13"/>
      <c r="H38" s="13"/>
      <c r="I38" s="13"/>
      <c r="J38" s="13"/>
      <c r="K38" s="13"/>
      <c r="L38" s="13">
        <v>50</v>
      </c>
      <c r="M38" s="13"/>
      <c r="N38" s="13"/>
      <c r="O38" s="13"/>
      <c r="P38" s="13"/>
      <c r="Q38" s="13"/>
      <c r="R38" s="13"/>
      <c r="S38" s="13"/>
      <c r="T38" s="13"/>
      <c r="U38" s="13"/>
      <c r="V38" s="50"/>
      <c r="W38" s="13"/>
    </row>
    <row r="39" spans="1:23" s="17" customFormat="1">
      <c r="A39" s="8"/>
      <c r="B39" s="9"/>
      <c r="C39" s="16"/>
      <c r="D39" s="11" t="s">
        <v>272</v>
      </c>
      <c r="E39" s="15" t="s">
        <v>23</v>
      </c>
      <c r="F39" s="13">
        <f t="shared" si="0"/>
        <v>14200</v>
      </c>
      <c r="G39" s="13"/>
      <c r="H39" s="13"/>
      <c r="I39" s="13"/>
      <c r="J39" s="13">
        <v>14200</v>
      </c>
      <c r="K39" s="13"/>
      <c r="M39" s="13"/>
      <c r="N39" s="13"/>
      <c r="O39" s="13"/>
      <c r="P39" s="13"/>
      <c r="Q39" s="13"/>
      <c r="R39" s="13"/>
      <c r="S39" s="13"/>
      <c r="T39" s="13"/>
      <c r="U39" s="13"/>
      <c r="V39" s="50"/>
      <c r="W39" s="13"/>
    </row>
    <row r="40" spans="1:23" s="17" customFormat="1">
      <c r="A40" s="8"/>
      <c r="B40" s="9"/>
      <c r="C40" s="16"/>
      <c r="D40" s="11" t="s">
        <v>273</v>
      </c>
      <c r="E40" s="15" t="s">
        <v>52</v>
      </c>
      <c r="F40" s="13">
        <f t="shared" si="0"/>
        <v>50</v>
      </c>
      <c r="G40" s="13"/>
      <c r="H40" s="13"/>
      <c r="I40" s="13"/>
      <c r="J40" s="13"/>
      <c r="K40" s="13"/>
      <c r="L40" s="13">
        <v>50</v>
      </c>
      <c r="M40" s="13"/>
      <c r="N40" s="13"/>
      <c r="O40" s="13"/>
      <c r="P40" s="13"/>
      <c r="Q40" s="13"/>
      <c r="R40" s="13"/>
      <c r="S40" s="13"/>
      <c r="T40" s="13"/>
      <c r="U40" s="13"/>
      <c r="V40" s="50"/>
      <c r="W40" s="13"/>
    </row>
    <row r="41" spans="1:23" s="17" customFormat="1">
      <c r="A41" s="8"/>
      <c r="B41" s="9"/>
      <c r="C41" s="16"/>
      <c r="D41" s="11" t="s">
        <v>274</v>
      </c>
      <c r="E41" s="17" t="s">
        <v>23</v>
      </c>
      <c r="F41" s="13">
        <f t="shared" si="0"/>
        <v>8300</v>
      </c>
      <c r="G41" s="13"/>
      <c r="H41" s="13"/>
      <c r="I41" s="13"/>
      <c r="J41" s="13">
        <v>8300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V41" s="50"/>
      <c r="W41" s="13"/>
    </row>
    <row r="42" spans="1:23" s="17" customFormat="1">
      <c r="A42" s="8"/>
      <c r="B42" s="9"/>
      <c r="C42" s="16"/>
      <c r="D42" s="11" t="s">
        <v>275</v>
      </c>
      <c r="E42" s="15" t="s">
        <v>299</v>
      </c>
      <c r="F42" s="13">
        <f t="shared" si="0"/>
        <v>8500</v>
      </c>
      <c r="G42" s="13"/>
      <c r="H42" s="13"/>
      <c r="I42" s="13"/>
      <c r="J42" s="13"/>
      <c r="K42" s="13"/>
      <c r="M42" s="13"/>
      <c r="N42" s="13"/>
      <c r="O42" s="13"/>
      <c r="P42" s="13"/>
      <c r="Q42" s="13"/>
      <c r="R42" s="13"/>
      <c r="S42" s="13"/>
      <c r="T42" s="13"/>
      <c r="U42" s="13">
        <v>8500</v>
      </c>
      <c r="V42" s="50"/>
      <c r="W42" s="13"/>
    </row>
    <row r="43" spans="1:23" s="17" customFormat="1">
      <c r="A43" s="8"/>
      <c r="B43" s="9"/>
      <c r="C43" s="16"/>
      <c r="D43" s="11" t="s">
        <v>276</v>
      </c>
      <c r="E43" s="15" t="s">
        <v>52</v>
      </c>
      <c r="F43" s="13">
        <f t="shared" si="0"/>
        <v>50</v>
      </c>
      <c r="G43" s="13"/>
      <c r="H43" s="13"/>
      <c r="I43" s="13"/>
      <c r="K43" s="13"/>
      <c r="L43" s="13">
        <v>50</v>
      </c>
      <c r="M43" s="13"/>
      <c r="N43" s="13"/>
      <c r="O43" s="13"/>
      <c r="P43" s="13"/>
      <c r="Q43" s="13"/>
      <c r="R43" s="13"/>
      <c r="S43" s="13"/>
      <c r="T43" s="13"/>
      <c r="U43" s="13"/>
      <c r="V43" s="50"/>
      <c r="W43" s="13"/>
    </row>
    <row r="44" spans="1:23" s="17" customFormat="1">
      <c r="A44" s="8"/>
      <c r="B44" s="9"/>
      <c r="C44" s="16"/>
      <c r="D44" s="11" t="s">
        <v>277</v>
      </c>
      <c r="E44" s="15" t="s">
        <v>23</v>
      </c>
      <c r="F44" s="13">
        <f t="shared" si="0"/>
        <v>19900</v>
      </c>
      <c r="G44" s="13"/>
      <c r="H44" s="13"/>
      <c r="I44" s="13"/>
      <c r="J44" s="13">
        <v>19900</v>
      </c>
      <c r="K44" s="13"/>
      <c r="M44" s="13"/>
      <c r="N44" s="13"/>
      <c r="O44" s="13"/>
      <c r="P44" s="13"/>
      <c r="Q44" s="13"/>
      <c r="R44" s="13"/>
      <c r="S44" s="13"/>
      <c r="T44" s="13"/>
      <c r="U44" s="13"/>
      <c r="V44" s="50"/>
      <c r="W44" s="13"/>
    </row>
    <row r="45" spans="1:23" s="17" customFormat="1">
      <c r="A45" s="8"/>
      <c r="B45" s="9"/>
      <c r="C45" s="16"/>
      <c r="D45" s="11" t="s">
        <v>278</v>
      </c>
      <c r="E45" s="15" t="s">
        <v>52</v>
      </c>
      <c r="F45" s="13">
        <f t="shared" si="0"/>
        <v>50</v>
      </c>
      <c r="G45" s="13"/>
      <c r="H45" s="13"/>
      <c r="I45" s="13"/>
      <c r="J45" s="13"/>
      <c r="K45" s="13"/>
      <c r="L45" s="13">
        <v>50</v>
      </c>
      <c r="M45" s="13"/>
      <c r="N45" s="13"/>
      <c r="O45" s="13"/>
      <c r="P45" s="13"/>
      <c r="Q45" s="13"/>
      <c r="R45" s="13"/>
      <c r="S45" s="13"/>
      <c r="T45" s="13"/>
      <c r="U45" s="13"/>
      <c r="V45" s="50"/>
      <c r="W45" s="13"/>
    </row>
    <row r="46" spans="1:23" s="17" customFormat="1">
      <c r="A46" s="8"/>
      <c r="B46" s="9"/>
      <c r="C46" s="16"/>
      <c r="D46" s="11" t="s">
        <v>279</v>
      </c>
      <c r="E46" s="15" t="s">
        <v>23</v>
      </c>
      <c r="F46" s="13">
        <f t="shared" si="0"/>
        <v>4350</v>
      </c>
      <c r="G46" s="13"/>
      <c r="I46" s="13"/>
      <c r="J46" s="13">
        <v>4350</v>
      </c>
      <c r="K46" s="13"/>
      <c r="M46" s="13"/>
      <c r="N46" s="13"/>
      <c r="O46" s="13"/>
      <c r="P46" s="13"/>
      <c r="Q46" s="13"/>
      <c r="R46" s="13"/>
      <c r="S46" s="13"/>
      <c r="T46" s="13"/>
      <c r="U46" s="13"/>
      <c r="V46" s="50"/>
      <c r="W46" s="13"/>
    </row>
    <row r="47" spans="1:23" s="17" customFormat="1">
      <c r="A47" s="8"/>
      <c r="B47" s="9"/>
      <c r="C47" s="16"/>
      <c r="D47" s="11" t="s">
        <v>280</v>
      </c>
      <c r="E47" s="15" t="s">
        <v>45</v>
      </c>
      <c r="F47" s="13">
        <f t="shared" si="0"/>
        <v>50</v>
      </c>
      <c r="G47" s="13"/>
      <c r="H47" s="13">
        <v>50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50"/>
      <c r="W47" s="13"/>
    </row>
    <row r="48" spans="1:23" s="17" customFormat="1">
      <c r="A48" s="8"/>
      <c r="B48" s="9"/>
      <c r="C48" s="16"/>
      <c r="D48" s="11" t="s">
        <v>281</v>
      </c>
      <c r="E48" s="15" t="s">
        <v>52</v>
      </c>
      <c r="F48" s="13">
        <f t="shared" si="0"/>
        <v>50</v>
      </c>
      <c r="G48" s="13"/>
      <c r="H48" s="13"/>
      <c r="I48" s="13"/>
      <c r="J48" s="13"/>
      <c r="K48" s="13"/>
      <c r="L48" s="13">
        <v>50</v>
      </c>
      <c r="M48" s="13"/>
      <c r="N48" s="13"/>
      <c r="O48" s="13"/>
      <c r="P48" s="13"/>
      <c r="Q48" s="13"/>
      <c r="R48" s="13"/>
      <c r="S48" s="13"/>
      <c r="T48" s="13"/>
      <c r="U48" s="13"/>
      <c r="V48" s="50"/>
      <c r="W48" s="13"/>
    </row>
    <row r="49" spans="1:23" s="17" customFormat="1">
      <c r="A49" s="8"/>
      <c r="B49" s="9"/>
      <c r="C49" s="16"/>
      <c r="D49" s="11" t="s">
        <v>282</v>
      </c>
      <c r="E49" s="15" t="s">
        <v>52</v>
      </c>
      <c r="F49" s="13">
        <f t="shared" si="0"/>
        <v>1000</v>
      </c>
      <c r="G49" s="13"/>
      <c r="H49" s="13"/>
      <c r="I49" s="13"/>
      <c r="J49" s="13"/>
      <c r="K49" s="13"/>
      <c r="L49" s="13">
        <v>1000</v>
      </c>
      <c r="M49" s="13"/>
      <c r="N49" s="13"/>
      <c r="O49" s="13"/>
      <c r="P49" s="13"/>
      <c r="Q49" s="13"/>
      <c r="R49" s="13"/>
      <c r="S49" s="13"/>
      <c r="T49" s="13"/>
      <c r="U49" s="13"/>
      <c r="V49" s="50"/>
      <c r="W49" s="13"/>
    </row>
    <row r="50" spans="1:23" s="17" customFormat="1">
      <c r="A50" s="8"/>
      <c r="B50" s="9"/>
      <c r="C50" s="16"/>
      <c r="D50" s="11" t="s">
        <v>283</v>
      </c>
      <c r="E50" s="15" t="s">
        <v>23</v>
      </c>
      <c r="F50" s="13">
        <f t="shared" si="0"/>
        <v>15370</v>
      </c>
      <c r="G50" s="13"/>
      <c r="H50" s="13"/>
      <c r="I50" s="13"/>
      <c r="J50" s="13">
        <v>15370</v>
      </c>
      <c r="K50" s="13"/>
      <c r="M50" s="13"/>
      <c r="N50" s="13"/>
      <c r="O50" s="13"/>
      <c r="P50" s="13"/>
      <c r="Q50" s="13"/>
      <c r="R50" s="13"/>
      <c r="S50" s="13"/>
      <c r="T50" s="13"/>
      <c r="U50" s="13"/>
      <c r="V50" s="50"/>
      <c r="W50" s="13"/>
    </row>
    <row r="51" spans="1:23" s="17" customFormat="1">
      <c r="A51" s="8"/>
      <c r="B51" s="9"/>
      <c r="C51" s="16"/>
      <c r="D51" s="11" t="s">
        <v>284</v>
      </c>
      <c r="E51" s="15" t="s">
        <v>52</v>
      </c>
      <c r="F51" s="13">
        <f t="shared" si="0"/>
        <v>30</v>
      </c>
      <c r="G51" s="13"/>
      <c r="H51" s="13"/>
      <c r="I51" s="13"/>
      <c r="J51" s="13"/>
      <c r="K51" s="13"/>
      <c r="L51" s="13">
        <v>30</v>
      </c>
      <c r="M51" s="13"/>
      <c r="N51" s="13"/>
      <c r="O51" s="13"/>
      <c r="P51" s="13"/>
      <c r="Q51" s="13"/>
      <c r="R51" s="13"/>
      <c r="S51" s="13"/>
      <c r="T51" s="13"/>
      <c r="U51" s="13"/>
      <c r="V51" s="50"/>
      <c r="W51" s="13"/>
    </row>
    <row r="52" spans="1:23" s="17" customFormat="1">
      <c r="A52" s="8"/>
      <c r="B52" s="9"/>
      <c r="C52" s="16"/>
      <c r="D52" s="11" t="s">
        <v>285</v>
      </c>
      <c r="E52" s="15" t="s">
        <v>23</v>
      </c>
      <c r="F52" s="13">
        <f t="shared" si="0"/>
        <v>38000</v>
      </c>
      <c r="G52" s="13"/>
      <c r="H52" s="13"/>
      <c r="I52" s="13"/>
      <c r="J52" s="17">
        <v>38000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50"/>
      <c r="W52" s="13"/>
    </row>
    <row r="53" spans="1:23" s="17" customFormat="1">
      <c r="A53" s="8"/>
      <c r="B53" s="9"/>
      <c r="C53" s="16"/>
      <c r="D53" s="11" t="s">
        <v>286</v>
      </c>
      <c r="E53" s="15" t="s">
        <v>23</v>
      </c>
      <c r="F53" s="13">
        <f t="shared" si="0"/>
        <v>4500</v>
      </c>
      <c r="G53" s="13"/>
      <c r="H53" s="13"/>
      <c r="I53" s="13"/>
      <c r="J53" s="13">
        <v>4500</v>
      </c>
      <c r="K53" s="13"/>
      <c r="M53" s="13"/>
      <c r="N53" s="13"/>
      <c r="O53" s="13"/>
      <c r="P53" s="13"/>
      <c r="Q53" s="13"/>
      <c r="R53" s="13"/>
      <c r="S53" s="13"/>
      <c r="T53" s="13"/>
      <c r="U53" s="13"/>
      <c r="V53" s="50"/>
      <c r="W53" s="13"/>
    </row>
    <row r="54" spans="1:23" s="17" customFormat="1">
      <c r="A54" s="8"/>
      <c r="B54" s="9"/>
      <c r="C54" s="16"/>
      <c r="D54" s="11" t="s">
        <v>287</v>
      </c>
      <c r="E54" s="15" t="s">
        <v>23</v>
      </c>
      <c r="F54" s="13">
        <f t="shared" si="0"/>
        <v>6705</v>
      </c>
      <c r="G54" s="13"/>
      <c r="H54" s="13"/>
      <c r="I54" s="13"/>
      <c r="J54" s="13">
        <v>6705</v>
      </c>
      <c r="K54" s="13"/>
      <c r="M54" s="13"/>
      <c r="N54" s="13"/>
      <c r="O54" s="13"/>
      <c r="P54" s="13"/>
      <c r="Q54" s="13"/>
      <c r="R54" s="13"/>
      <c r="S54" s="13"/>
      <c r="T54" s="13"/>
      <c r="U54" s="13"/>
      <c r="V54" s="50"/>
      <c r="W54" s="13"/>
    </row>
    <row r="55" spans="1:23" s="17" customFormat="1">
      <c r="A55" s="8"/>
      <c r="B55" s="9"/>
      <c r="C55" s="16"/>
      <c r="D55" s="11" t="s">
        <v>288</v>
      </c>
      <c r="E55" s="15" t="s">
        <v>52</v>
      </c>
      <c r="F55" s="13">
        <f t="shared" si="0"/>
        <v>100</v>
      </c>
      <c r="G55" s="13"/>
      <c r="H55" s="13"/>
      <c r="I55" s="13"/>
      <c r="J55" s="13"/>
      <c r="K55" s="13"/>
      <c r="L55" s="13">
        <v>100</v>
      </c>
      <c r="M55" s="13"/>
      <c r="N55" s="13"/>
      <c r="O55" s="13"/>
      <c r="P55" s="13"/>
      <c r="Q55" s="13"/>
      <c r="R55" s="13"/>
      <c r="S55" s="13"/>
      <c r="T55" s="13"/>
      <c r="U55" s="13"/>
      <c r="V55" s="50"/>
      <c r="W55" s="13"/>
    </row>
    <row r="56" spans="1:23" s="17" customFormat="1">
      <c r="A56" s="8"/>
      <c r="B56" s="9"/>
      <c r="C56" s="16"/>
      <c r="D56" s="11" t="s">
        <v>289</v>
      </c>
      <c r="E56" s="15" t="s">
        <v>23</v>
      </c>
      <c r="F56" s="13">
        <f t="shared" si="0"/>
        <v>22540</v>
      </c>
      <c r="G56" s="13"/>
      <c r="H56" s="13"/>
      <c r="I56" s="13"/>
      <c r="J56" s="13">
        <v>22540</v>
      </c>
      <c r="K56" s="13"/>
      <c r="M56" s="13"/>
      <c r="N56" s="13"/>
      <c r="O56" s="13"/>
      <c r="P56" s="13"/>
      <c r="Q56" s="13"/>
      <c r="R56" s="13"/>
      <c r="S56" s="13"/>
      <c r="T56" s="13"/>
      <c r="U56" s="13"/>
      <c r="V56" s="50"/>
      <c r="W56" s="13"/>
    </row>
    <row r="57" spans="1:23" s="17" customFormat="1">
      <c r="A57" s="8"/>
      <c r="B57" s="9"/>
      <c r="C57" s="16"/>
      <c r="D57" s="11" t="s">
        <v>290</v>
      </c>
      <c r="E57" s="15" t="s">
        <v>52</v>
      </c>
      <c r="F57" s="13">
        <f t="shared" si="0"/>
        <v>50</v>
      </c>
      <c r="G57" s="13"/>
      <c r="H57" s="13"/>
      <c r="I57" s="13"/>
      <c r="J57" s="13"/>
      <c r="K57" s="13"/>
      <c r="L57" s="13">
        <v>50</v>
      </c>
      <c r="M57" s="13"/>
      <c r="N57" s="13"/>
      <c r="O57" s="13"/>
      <c r="P57" s="13"/>
      <c r="Q57" s="13"/>
      <c r="R57" s="13"/>
      <c r="S57" s="13"/>
      <c r="T57" s="13"/>
      <c r="U57" s="13"/>
      <c r="V57" s="50"/>
      <c r="W57" s="13"/>
    </row>
    <row r="58" spans="1:23" s="17" customFormat="1">
      <c r="A58" s="8"/>
      <c r="B58" s="9"/>
      <c r="C58" s="16"/>
      <c r="D58" s="11" t="s">
        <v>291</v>
      </c>
      <c r="E58" s="15" t="s">
        <v>34</v>
      </c>
      <c r="F58" s="13">
        <f t="shared" si="0"/>
        <v>5000</v>
      </c>
      <c r="G58" s="13"/>
      <c r="H58" s="13"/>
      <c r="I58" s="13"/>
      <c r="J58" s="13"/>
      <c r="K58" s="13"/>
      <c r="L58" s="13"/>
      <c r="M58" s="13"/>
      <c r="N58" s="13"/>
      <c r="O58" s="13">
        <v>5000</v>
      </c>
      <c r="P58" s="13"/>
      <c r="Q58" s="13"/>
      <c r="R58" s="13"/>
      <c r="S58" s="13"/>
      <c r="T58" s="13"/>
      <c r="U58" s="13"/>
      <c r="V58" s="50"/>
      <c r="W58" s="13"/>
    </row>
    <row r="59" spans="1:23" s="17" customFormat="1">
      <c r="A59" s="8"/>
      <c r="B59" s="9"/>
      <c r="C59" s="16"/>
      <c r="D59" s="11" t="s">
        <v>292</v>
      </c>
      <c r="E59" s="15" t="s">
        <v>52</v>
      </c>
      <c r="F59" s="13">
        <f t="shared" si="0"/>
        <v>50</v>
      </c>
      <c r="G59" s="13"/>
      <c r="H59" s="13"/>
      <c r="I59" s="13"/>
      <c r="J59" s="13"/>
      <c r="K59" s="13"/>
      <c r="L59" s="13">
        <v>50</v>
      </c>
      <c r="M59" s="13"/>
      <c r="N59" s="13"/>
      <c r="O59" s="13"/>
      <c r="P59" s="13"/>
      <c r="Q59" s="13"/>
      <c r="R59" s="13"/>
      <c r="S59" s="13"/>
      <c r="T59" s="13"/>
      <c r="U59" s="13"/>
      <c r="V59" s="50"/>
      <c r="W59" s="13"/>
    </row>
    <row r="60" spans="1:23" s="17" customFormat="1">
      <c r="A60" s="8"/>
      <c r="B60" s="9"/>
      <c r="C60" s="16"/>
      <c r="D60" s="11" t="s">
        <v>293</v>
      </c>
      <c r="E60" s="15" t="s">
        <v>34</v>
      </c>
      <c r="F60" s="13">
        <f t="shared" si="0"/>
        <v>6000</v>
      </c>
      <c r="G60" s="13"/>
      <c r="H60" s="13"/>
      <c r="I60" s="13"/>
      <c r="J60" s="13"/>
      <c r="K60" s="13"/>
      <c r="L60" s="13"/>
      <c r="M60" s="13"/>
      <c r="N60" s="13"/>
      <c r="O60" s="13">
        <v>6000</v>
      </c>
      <c r="P60" s="13"/>
      <c r="Q60" s="13"/>
      <c r="R60" s="13"/>
      <c r="S60" s="13"/>
      <c r="T60" s="13"/>
      <c r="U60" s="13"/>
      <c r="V60" s="50"/>
      <c r="W60" s="13"/>
    </row>
    <row r="61" spans="1:23" s="17" customFormat="1">
      <c r="A61" s="8"/>
      <c r="B61" s="9"/>
      <c r="C61" s="16"/>
      <c r="D61" s="11" t="s">
        <v>294</v>
      </c>
      <c r="E61" s="15" t="s">
        <v>34</v>
      </c>
      <c r="F61" s="13">
        <f t="shared" si="0"/>
        <v>4000</v>
      </c>
      <c r="G61" s="13"/>
      <c r="H61" s="13"/>
      <c r="I61" s="13"/>
      <c r="J61" s="13"/>
      <c r="K61" s="13"/>
      <c r="L61" s="13"/>
      <c r="M61" s="13"/>
      <c r="N61" s="13"/>
      <c r="O61" s="13">
        <v>4000</v>
      </c>
      <c r="P61" s="13"/>
      <c r="Q61" s="13"/>
      <c r="R61" s="13"/>
      <c r="S61" s="13"/>
      <c r="T61" s="13"/>
      <c r="U61" s="13"/>
      <c r="V61" s="50"/>
      <c r="W61" s="13"/>
    </row>
    <row r="62" spans="1:23" s="17" customFormat="1">
      <c r="A62" s="8"/>
      <c r="B62" s="9"/>
      <c r="C62" s="16"/>
      <c r="D62" s="11" t="s">
        <v>295</v>
      </c>
      <c r="E62" s="15" t="s">
        <v>34</v>
      </c>
      <c r="F62" s="13">
        <f t="shared" si="0"/>
        <v>1000</v>
      </c>
      <c r="G62" s="13"/>
      <c r="H62" s="13"/>
      <c r="I62" s="13"/>
      <c r="J62" s="13"/>
      <c r="K62" s="13"/>
      <c r="L62" s="13"/>
      <c r="M62" s="13"/>
      <c r="N62" s="13"/>
      <c r="O62" s="13">
        <v>1000</v>
      </c>
      <c r="P62" s="13"/>
      <c r="Q62" s="13"/>
      <c r="R62" s="13"/>
      <c r="S62" s="13"/>
      <c r="T62" s="13"/>
      <c r="U62" s="13"/>
      <c r="V62" s="50"/>
      <c r="W62" s="13"/>
    </row>
    <row r="63" spans="1:23" s="17" customFormat="1">
      <c r="A63" s="8"/>
      <c r="B63" s="9"/>
      <c r="C63" s="16"/>
      <c r="D63" s="11" t="s">
        <v>296</v>
      </c>
      <c r="E63" s="15" t="s">
        <v>52</v>
      </c>
      <c r="F63" s="13">
        <f t="shared" si="0"/>
        <v>200</v>
      </c>
      <c r="G63" s="13"/>
      <c r="H63" s="13"/>
      <c r="I63" s="13"/>
      <c r="J63" s="13"/>
      <c r="K63" s="13"/>
      <c r="L63" s="13">
        <v>200</v>
      </c>
      <c r="M63" s="13"/>
      <c r="N63" s="13"/>
      <c r="O63" s="13"/>
      <c r="P63" s="13"/>
      <c r="Q63" s="13"/>
      <c r="R63" s="13"/>
      <c r="S63" s="13"/>
      <c r="T63" s="13"/>
      <c r="U63" s="13"/>
      <c r="V63" s="50"/>
      <c r="W63" s="13"/>
    </row>
    <row r="64" spans="1:23" s="17" customFormat="1">
      <c r="A64" s="8"/>
      <c r="B64" s="9"/>
      <c r="C64" s="16"/>
      <c r="D64" s="11" t="s">
        <v>297</v>
      </c>
      <c r="E64" s="15" t="s">
        <v>23</v>
      </c>
      <c r="F64" s="13">
        <f t="shared" si="0"/>
        <v>3800</v>
      </c>
      <c r="G64" s="13"/>
      <c r="H64" s="13"/>
      <c r="I64" s="13"/>
      <c r="J64" s="13">
        <v>3800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50"/>
      <c r="W64" s="13"/>
    </row>
    <row r="65" spans="1:23" s="17" customFormat="1">
      <c r="A65" s="8"/>
      <c r="B65" s="9"/>
      <c r="C65" s="16"/>
      <c r="D65" s="11" t="s">
        <v>298</v>
      </c>
      <c r="E65" s="15" t="s">
        <v>93</v>
      </c>
      <c r="F65" s="13">
        <f t="shared" si="0"/>
        <v>3828</v>
      </c>
      <c r="G65" s="13"/>
      <c r="H65" s="13"/>
      <c r="I65" s="13"/>
      <c r="K65" s="13">
        <v>3828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50"/>
      <c r="W65" s="13"/>
    </row>
    <row r="66" spans="1:23" s="22" customFormat="1">
      <c r="A66" s="18"/>
      <c r="B66" s="19"/>
      <c r="C66" s="20">
        <f>SUM(C2:C65)</f>
        <v>0</v>
      </c>
      <c r="D66" s="11" t="s">
        <v>5</v>
      </c>
      <c r="E66" s="15"/>
      <c r="F66" s="20">
        <f>SUM(F2:F65)</f>
        <v>336477</v>
      </c>
      <c r="G66" s="94">
        <f>SUM(G3:G65)</f>
        <v>1430</v>
      </c>
      <c r="H66" s="94">
        <f t="shared" ref="H66:W66" si="1">SUM(H3:H65)</f>
        <v>100</v>
      </c>
      <c r="I66" s="94">
        <f t="shared" si="1"/>
        <v>0</v>
      </c>
      <c r="J66" s="94">
        <f t="shared" si="1"/>
        <v>275149</v>
      </c>
      <c r="K66" s="94">
        <f>SUM(K3:K65)</f>
        <v>3828</v>
      </c>
      <c r="L66" s="94">
        <f t="shared" si="1"/>
        <v>2480</v>
      </c>
      <c r="M66" s="94">
        <f t="shared" si="1"/>
        <v>0</v>
      </c>
      <c r="N66" s="94">
        <f t="shared" si="1"/>
        <v>1800</v>
      </c>
      <c r="O66" s="94">
        <f t="shared" si="1"/>
        <v>52780</v>
      </c>
      <c r="P66" s="94">
        <f t="shared" si="1"/>
        <v>0</v>
      </c>
      <c r="Q66" s="94">
        <f t="shared" si="1"/>
        <v>0</v>
      </c>
      <c r="R66" s="94">
        <f t="shared" si="1"/>
        <v>0</v>
      </c>
      <c r="S66" s="94">
        <f t="shared" si="1"/>
        <v>0</v>
      </c>
      <c r="T66" s="94">
        <f t="shared" si="1"/>
        <v>0</v>
      </c>
      <c r="U66" s="94">
        <f t="shared" si="1"/>
        <v>8500</v>
      </c>
      <c r="V66" s="40">
        <f t="shared" si="1"/>
        <v>6060</v>
      </c>
      <c r="W66" s="41">
        <f t="shared" si="1"/>
        <v>0</v>
      </c>
    </row>
    <row r="67" spans="1:23">
      <c r="A67" s="23"/>
      <c r="B67" s="24"/>
      <c r="C67" s="25" t="s">
        <v>19</v>
      </c>
      <c r="D67" s="26"/>
      <c r="E67" s="27"/>
      <c r="F67" s="25">
        <f>F69-F66</f>
        <v>-336477</v>
      </c>
    </row>
    <row r="68" spans="1:23">
      <c r="A68" s="30"/>
      <c r="B68" s="31"/>
      <c r="C68" s="13"/>
      <c r="D68" s="11"/>
      <c r="E68" s="15"/>
      <c r="F68" s="13"/>
    </row>
    <row r="69" spans="1:23" s="33" customFormat="1">
      <c r="A69" s="18"/>
      <c r="B69" s="19"/>
      <c r="C69" s="20">
        <f>C66</f>
        <v>0</v>
      </c>
      <c r="D69" s="11"/>
      <c r="E69" s="15"/>
      <c r="F69" s="20">
        <f>C69</f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53"/>
      <c r="W69" s="32"/>
    </row>
    <row r="72" spans="1:23">
      <c r="C72" s="28" t="s">
        <v>20</v>
      </c>
      <c r="E72" s="29"/>
      <c r="F72" s="37"/>
      <c r="G72" s="28" t="s"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Normal="100" workbookViewId="0">
      <pane ySplit="4" topLeftCell="A5" activePane="bottomLeft" state="frozen"/>
      <selection pane="bottomLeft" activeCell="C3" sqref="C3"/>
    </sheetView>
  </sheetViews>
  <sheetFormatPr defaultRowHeight="13.5"/>
  <cols>
    <col min="1" max="1" width="13.28515625" style="34" customWidth="1"/>
    <col min="2" max="2" width="14.5703125" style="35" customWidth="1"/>
    <col min="3" max="3" width="10" style="28" customWidth="1"/>
    <col min="4" max="4" width="9.42578125" style="36" customWidth="1"/>
    <col min="5" max="5" width="24.140625" style="37" customWidth="1"/>
    <col min="6" max="6" width="9.7109375" style="28" bestFit="1" customWidth="1"/>
    <col min="7" max="7" width="9.140625" style="28"/>
    <col min="8" max="8" width="9.28515625" style="28" bestFit="1" customWidth="1"/>
    <col min="9" max="9" width="9.5703125" style="28" bestFit="1" customWidth="1"/>
    <col min="10" max="16384" width="9.140625" style="29"/>
  </cols>
  <sheetData>
    <row r="1" spans="1:10">
      <c r="A1" s="34" t="s">
        <v>20</v>
      </c>
    </row>
    <row r="3" spans="1:10" ht="18">
      <c r="C3" s="96" t="s">
        <v>304</v>
      </c>
    </row>
    <row r="4" spans="1:10" s="7" customFormat="1" ht="60.75">
      <c r="A4" s="1" t="s">
        <v>0</v>
      </c>
      <c r="B4" s="2" t="s">
        <v>1</v>
      </c>
      <c r="C4" s="39" t="s">
        <v>2</v>
      </c>
      <c r="D4" s="3" t="s">
        <v>3</v>
      </c>
      <c r="E4" s="3" t="s">
        <v>4</v>
      </c>
      <c r="F4" s="38" t="s">
        <v>305</v>
      </c>
      <c r="G4" s="4" t="s">
        <v>306</v>
      </c>
      <c r="H4" s="5" t="s">
        <v>307</v>
      </c>
      <c r="I4" s="4" t="s">
        <v>308</v>
      </c>
      <c r="J4" s="7" t="s">
        <v>302</v>
      </c>
    </row>
    <row r="5" spans="1:10" s="14" customFormat="1">
      <c r="A5" s="8">
        <v>41244</v>
      </c>
      <c r="B5" s="9"/>
      <c r="C5" s="10">
        <v>0</v>
      </c>
      <c r="D5" s="11"/>
      <c r="E5" s="12"/>
      <c r="F5" s="13"/>
      <c r="G5" s="13"/>
      <c r="H5" s="13"/>
      <c r="I5" s="13"/>
      <c r="J5" s="95"/>
    </row>
    <row r="6" spans="1:10" s="17" customFormat="1">
      <c r="A6" s="8"/>
      <c r="B6" s="9"/>
      <c r="C6" s="16"/>
      <c r="D6" s="11" t="s">
        <v>20</v>
      </c>
      <c r="E6" s="15" t="s">
        <v>314</v>
      </c>
      <c r="F6" s="13">
        <f t="shared" ref="F6:F17" si="0">SUM(G6:J6)</f>
        <v>200</v>
      </c>
      <c r="G6" s="13">
        <v>200</v>
      </c>
      <c r="H6" s="13"/>
      <c r="I6" s="13"/>
      <c r="J6" s="13"/>
    </row>
    <row r="7" spans="1:10" s="17" customFormat="1">
      <c r="A7" s="8" t="s">
        <v>315</v>
      </c>
      <c r="B7" s="9" t="s">
        <v>313</v>
      </c>
      <c r="C7" s="16">
        <v>4240</v>
      </c>
      <c r="D7" s="11" t="s">
        <v>20</v>
      </c>
      <c r="E7" s="15" t="s">
        <v>311</v>
      </c>
      <c r="F7" s="13">
        <v>3000</v>
      </c>
      <c r="G7" s="13"/>
      <c r="H7" s="13">
        <v>3000</v>
      </c>
      <c r="I7" s="13"/>
      <c r="J7" s="13"/>
    </row>
    <row r="8" spans="1:10" s="17" customFormat="1">
      <c r="A8" s="8"/>
      <c r="B8" s="9"/>
      <c r="C8" s="16"/>
      <c r="D8" s="11" t="s">
        <v>20</v>
      </c>
      <c r="E8" s="15" t="s">
        <v>303</v>
      </c>
      <c r="F8" s="13">
        <v>300</v>
      </c>
      <c r="G8" s="13"/>
      <c r="H8" s="13">
        <v>300</v>
      </c>
      <c r="I8" s="13"/>
      <c r="J8" s="13"/>
    </row>
    <row r="9" spans="1:10" s="17" customFormat="1">
      <c r="A9" s="8"/>
      <c r="B9" s="9"/>
      <c r="C9" s="16">
        <v>1060</v>
      </c>
      <c r="D9" s="11" t="s">
        <v>20</v>
      </c>
      <c r="E9" s="15" t="s">
        <v>312</v>
      </c>
      <c r="F9" s="13">
        <f t="shared" si="0"/>
        <v>700</v>
      </c>
      <c r="G9" s="13"/>
      <c r="H9" s="13"/>
      <c r="I9" s="13">
        <v>700</v>
      </c>
      <c r="J9" s="13"/>
    </row>
    <row r="10" spans="1:10" s="17" customFormat="1">
      <c r="A10" s="8"/>
      <c r="B10" s="9"/>
      <c r="C10" s="16"/>
      <c r="D10" s="11" t="s">
        <v>20</v>
      </c>
      <c r="E10" s="15" t="s">
        <v>309</v>
      </c>
      <c r="F10" s="13">
        <v>150</v>
      </c>
      <c r="G10" s="13">
        <v>150</v>
      </c>
      <c r="H10" s="13"/>
      <c r="I10" s="13"/>
      <c r="J10" s="13"/>
    </row>
    <row r="11" spans="1:10" s="17" customFormat="1">
      <c r="A11" s="8"/>
      <c r="B11" s="9"/>
      <c r="C11" s="16"/>
      <c r="D11" s="11" t="s">
        <v>20</v>
      </c>
      <c r="E11" s="15" t="s">
        <v>310</v>
      </c>
      <c r="F11" s="13">
        <v>191</v>
      </c>
      <c r="G11" s="13"/>
      <c r="H11" s="13"/>
      <c r="I11" s="13"/>
      <c r="J11" s="13">
        <v>191</v>
      </c>
    </row>
    <row r="12" spans="1:10" s="17" customFormat="1">
      <c r="A12" s="8"/>
      <c r="B12" s="9"/>
      <c r="C12" s="16"/>
      <c r="D12" s="11"/>
      <c r="E12" s="15"/>
      <c r="F12" s="13">
        <f t="shared" si="0"/>
        <v>0</v>
      </c>
      <c r="G12" s="13"/>
      <c r="H12" s="13"/>
      <c r="I12" s="13"/>
      <c r="J12" s="13"/>
    </row>
    <row r="13" spans="1:10" s="17" customFormat="1">
      <c r="A13" s="8"/>
      <c r="B13" s="9"/>
      <c r="C13" s="16"/>
      <c r="D13" s="11"/>
      <c r="E13" s="15"/>
      <c r="F13" s="13">
        <f t="shared" si="0"/>
        <v>0</v>
      </c>
      <c r="G13" s="13"/>
      <c r="H13" s="13"/>
      <c r="I13" s="13"/>
      <c r="J13" s="13"/>
    </row>
    <row r="14" spans="1:10" s="17" customFormat="1">
      <c r="A14" s="8"/>
      <c r="B14" s="9"/>
      <c r="C14" s="16"/>
      <c r="D14" s="11"/>
      <c r="E14" s="15"/>
      <c r="F14" s="13">
        <f t="shared" si="0"/>
        <v>0</v>
      </c>
      <c r="G14" s="13"/>
      <c r="H14" s="13"/>
      <c r="I14" s="13"/>
      <c r="J14" s="13"/>
    </row>
    <row r="15" spans="1:10" s="17" customFormat="1">
      <c r="A15" s="8"/>
      <c r="B15" s="9"/>
      <c r="C15" s="16"/>
      <c r="D15" s="11"/>
      <c r="E15" s="15"/>
      <c r="F15" s="13">
        <f t="shared" si="0"/>
        <v>0</v>
      </c>
      <c r="G15" s="13"/>
      <c r="H15" s="13"/>
      <c r="I15" s="13"/>
      <c r="J15" s="13"/>
    </row>
    <row r="16" spans="1:10" s="17" customFormat="1">
      <c r="A16" s="8"/>
      <c r="B16" s="9"/>
      <c r="C16" s="16"/>
      <c r="D16" s="11"/>
      <c r="E16" s="15"/>
      <c r="F16" s="13">
        <f t="shared" si="0"/>
        <v>0</v>
      </c>
      <c r="G16" s="13"/>
      <c r="H16" s="13"/>
      <c r="I16" s="13"/>
      <c r="J16" s="13"/>
    </row>
    <row r="17" spans="1:10" s="17" customFormat="1">
      <c r="A17" s="8"/>
      <c r="B17" s="9"/>
      <c r="C17" s="16"/>
      <c r="D17" s="11"/>
      <c r="E17" s="15"/>
      <c r="F17" s="13">
        <f t="shared" si="0"/>
        <v>0</v>
      </c>
      <c r="G17" s="13"/>
      <c r="H17" s="13"/>
      <c r="I17" s="13"/>
      <c r="J17" s="13"/>
    </row>
    <row r="18" spans="1:10" s="22" customFormat="1">
      <c r="A18" s="18"/>
      <c r="B18" s="19"/>
      <c r="C18" s="20">
        <f>SUM(C5:C17)</f>
        <v>5300</v>
      </c>
      <c r="D18" s="11" t="s">
        <v>5</v>
      </c>
      <c r="E18" s="15"/>
      <c r="F18" s="20">
        <f>SUM(F5:F17)</f>
        <v>4541</v>
      </c>
      <c r="G18" s="41">
        <f>SUM(G5:G17)</f>
        <v>350</v>
      </c>
      <c r="H18" s="41">
        <f>SUM(H5:H17)</f>
        <v>3300</v>
      </c>
      <c r="I18" s="41">
        <f>SUM(I5:I17)</f>
        <v>700</v>
      </c>
      <c r="J18" s="41">
        <f>SUM(J5:J17)</f>
        <v>191</v>
      </c>
    </row>
    <row r="19" spans="1:10">
      <c r="A19" s="23"/>
      <c r="B19" s="24"/>
      <c r="C19" s="25" t="s">
        <v>19</v>
      </c>
      <c r="D19" s="26"/>
      <c r="E19" s="27"/>
      <c r="F19" s="25">
        <f>F21-F18</f>
        <v>759</v>
      </c>
    </row>
    <row r="20" spans="1:10">
      <c r="A20" s="30"/>
      <c r="B20" s="31"/>
      <c r="C20" s="13"/>
      <c r="D20" s="11"/>
      <c r="E20" s="15"/>
      <c r="F20" s="13"/>
    </row>
    <row r="21" spans="1:10" s="33" customFormat="1">
      <c r="A21" s="18"/>
      <c r="B21" s="19"/>
      <c r="C21" s="20">
        <f>C18</f>
        <v>5300</v>
      </c>
      <c r="D21" s="11"/>
      <c r="E21" s="15"/>
      <c r="F21" s="20">
        <f>C21</f>
        <v>5300</v>
      </c>
      <c r="G21" s="32"/>
      <c r="H21" s="32"/>
      <c r="I21" s="32"/>
    </row>
    <row r="24" spans="1:10" s="28" customFormat="1">
      <c r="A24" s="34"/>
      <c r="B24" s="35"/>
      <c r="C24" s="28" t="s">
        <v>20</v>
      </c>
      <c r="D24" s="36"/>
      <c r="E24" s="29"/>
      <c r="F24" s="37"/>
      <c r="G24" s="28" t="s">
        <v>21</v>
      </c>
    </row>
  </sheetData>
  <pageMargins left="0.23622047244094491" right="0.19685039370078741" top="0.74803149606299213" bottom="0.74803149606299213" header="0.31496062992125984" footer="0.31496062992125984"/>
  <pageSetup scale="6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Jan2012</vt:lpstr>
      <vt:lpstr>Feb2012</vt:lpstr>
      <vt:lpstr>March2012</vt:lpstr>
      <vt:lpstr>April2012</vt:lpstr>
      <vt:lpstr>May2012 </vt:lpstr>
      <vt:lpstr>Dec 2012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2014-03-27T15:43:46Z</dcterms:modified>
</cp:coreProperties>
</file>